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visi ar Sinkl" sheetId="1" r:id="rId1"/>
    <sheet name="33,37,41,45,50" sheetId="2" r:id="rId2"/>
    <sheet name="56 62,69" sheetId="3" r:id="rId3"/>
    <sheet name="77, 85 un virs 85" sheetId="4" r:id="rId4"/>
    <sheet name="sievietes" sheetId="5" r:id="rId5"/>
  </sheets>
  <definedNames/>
  <calcPr fullCalcOnLoad="1"/>
</workbook>
</file>

<file path=xl/sharedStrings.xml><?xml version="1.0" encoding="utf-8"?>
<sst xmlns="http://schemas.openxmlformats.org/spreadsheetml/2006/main" count="656" uniqueCount="118">
  <si>
    <t>SACENSĪBU PROTOKOLS</t>
  </si>
  <si>
    <t>Iz.nr.</t>
  </si>
  <si>
    <t>Vārds, Uzvārds</t>
  </si>
  <si>
    <t>Komanda</t>
  </si>
  <si>
    <t>Dal.sv.</t>
  </si>
  <si>
    <t>RAUŠANA</t>
  </si>
  <si>
    <t>Vieta</t>
  </si>
  <si>
    <t>GRŪŠANA</t>
  </si>
  <si>
    <t>Summa</t>
  </si>
  <si>
    <t>Sinklers</t>
  </si>
  <si>
    <t xml:space="preserve">Dalībnieka treneris </t>
  </si>
  <si>
    <t>1.</t>
  </si>
  <si>
    <t>2.</t>
  </si>
  <si>
    <t>3.</t>
  </si>
  <si>
    <t>Rez.</t>
  </si>
  <si>
    <t>Saldus</t>
  </si>
  <si>
    <t>J.Andžāns</t>
  </si>
  <si>
    <t>Dz.g.</t>
  </si>
  <si>
    <t xml:space="preserve">Svara kat. līdz 33 kg </t>
  </si>
  <si>
    <t>Laura Sproģe</t>
  </si>
  <si>
    <t>Santa Rēpiņa</t>
  </si>
  <si>
    <t>Saldus Sporta skolas atklātās meistarsacīksres</t>
  </si>
  <si>
    <t xml:space="preserve"> -&gt; 19.03.2011. -&gt; Saldus</t>
  </si>
  <si>
    <t>Sievietes</t>
  </si>
  <si>
    <t xml:space="preserve">Svara kat. līdz 41 kg </t>
  </si>
  <si>
    <t>Vīrieši</t>
  </si>
  <si>
    <t xml:space="preserve">Svara kat. līdz 45 kg </t>
  </si>
  <si>
    <t xml:space="preserve">Svara kat. līdz 50 kg </t>
  </si>
  <si>
    <t xml:space="preserve">Svara kat. līdz 56kg </t>
  </si>
  <si>
    <t>Svara kat.līdz 62 kg</t>
  </si>
  <si>
    <t>Svara kat.līdz 69 kg</t>
  </si>
  <si>
    <t>Svara kat.līdz 77 kg</t>
  </si>
  <si>
    <t>Svara kat.līdz 85 kg</t>
  </si>
  <si>
    <t>Svara kat.virs 85 kg</t>
  </si>
  <si>
    <t>Svara kat. virs 63 kg</t>
  </si>
  <si>
    <t>Svara kat. līdz 63 kg</t>
  </si>
  <si>
    <t xml:space="preserve">Svara kat. līdz 37 kg </t>
  </si>
  <si>
    <t>Saldus Sporta skolas atklātās meistarsacīkstes</t>
  </si>
  <si>
    <t>Anete Jurgena</t>
  </si>
  <si>
    <t>Ventspils</t>
  </si>
  <si>
    <t>SACENSĪBU TIESNEŠI</t>
  </si>
  <si>
    <t>Pienākumi</t>
  </si>
  <si>
    <t>Pilsēta</t>
  </si>
  <si>
    <t>Kategorija</t>
  </si>
  <si>
    <t>Galvenais tiesnesis:</t>
  </si>
  <si>
    <t>Sekretārs:</t>
  </si>
  <si>
    <t>Tiesnesis Nr.1</t>
  </si>
  <si>
    <t>Tiesnesis Nr.2</t>
  </si>
  <si>
    <t>Tiesnesis Nr.3</t>
  </si>
  <si>
    <t>U.Bērzons,E.Andruškevičs</t>
  </si>
  <si>
    <t>Rebeka Koha</t>
  </si>
  <si>
    <t>Sinkl</t>
  </si>
  <si>
    <t>Daniels Ivanovs</t>
  </si>
  <si>
    <t>Dobele</t>
  </si>
  <si>
    <t>J.Andruškevičs</t>
  </si>
  <si>
    <t>Dal.sv</t>
  </si>
  <si>
    <t>Dēvids Ēversons</t>
  </si>
  <si>
    <t>Raivis Vereskovs</t>
  </si>
  <si>
    <t>Aivars Domašius</t>
  </si>
  <si>
    <t>Dairis Tropiņš</t>
  </si>
  <si>
    <t>Renats Čerņavskis</t>
  </si>
  <si>
    <t>Ilmārs Madelāns</t>
  </si>
  <si>
    <t>Nikita Šefers</t>
  </si>
  <si>
    <t>Armands Mežinskis</t>
  </si>
  <si>
    <t>Alberts Juhimenko</t>
  </si>
  <si>
    <t>Artūrs Domašius</t>
  </si>
  <si>
    <t>Renalds Šteinbergs</t>
  </si>
  <si>
    <t>Agnis Marčuks</t>
  </si>
  <si>
    <t>Reinis Gonta</t>
  </si>
  <si>
    <t>Toms Peleģis</t>
  </si>
  <si>
    <t>Vaivars Tropiņš</t>
  </si>
  <si>
    <t>Gatis Ozols</t>
  </si>
  <si>
    <t>Jānis Pupils</t>
  </si>
  <si>
    <t>Edgars Tarasovs</t>
  </si>
  <si>
    <t>Oļegs Ļevkovičs</t>
  </si>
  <si>
    <t>Krists Kevrelis</t>
  </si>
  <si>
    <t>Jānis Daņilovs</t>
  </si>
  <si>
    <t>Jānis Kalniņš</t>
  </si>
  <si>
    <t>Eliass Kevrelis</t>
  </si>
  <si>
    <t>Mārtiņš Lauraitis</t>
  </si>
  <si>
    <t>Vladimirs Ostrenkovs</t>
  </si>
  <si>
    <t>Sinkl.</t>
  </si>
  <si>
    <t>Andis Grīslis</t>
  </si>
  <si>
    <t>Daniels Medvedskis</t>
  </si>
  <si>
    <t>Rihards Peleģis</t>
  </si>
  <si>
    <t>Aldis Gedrāts</t>
  </si>
  <si>
    <t>Rihards Žerdiņš</t>
  </si>
  <si>
    <t>Ragaciems</t>
  </si>
  <si>
    <t>A.Ritrenieks</t>
  </si>
  <si>
    <t>Jānis Učelnieks</t>
  </si>
  <si>
    <t>Edgars Tīfentāls</t>
  </si>
  <si>
    <t>Klāvs Peleģis</t>
  </si>
  <si>
    <t>Jānis Ernestovskis</t>
  </si>
  <si>
    <t>Andris Freimanis</t>
  </si>
  <si>
    <t>Edgars Kalniņš</t>
  </si>
  <si>
    <t>Harijs Pilinovičs</t>
  </si>
  <si>
    <t>Ārons Mertens</t>
  </si>
  <si>
    <t>Svens Jānis Andžāns</t>
  </si>
  <si>
    <t>Arturs Sedols</t>
  </si>
  <si>
    <t>Kristaps Goldmanis</t>
  </si>
  <si>
    <t>I</t>
  </si>
  <si>
    <t>II</t>
  </si>
  <si>
    <t>Ritvars Suharevs</t>
  </si>
  <si>
    <t>III</t>
  </si>
  <si>
    <t>ret.</t>
  </si>
  <si>
    <t>ret</t>
  </si>
  <si>
    <t>IV</t>
  </si>
  <si>
    <t>V</t>
  </si>
  <si>
    <t>VI</t>
  </si>
  <si>
    <t>Jānis Andžāns</t>
  </si>
  <si>
    <t>Nac. Kat</t>
  </si>
  <si>
    <t>Juris Briedis</t>
  </si>
  <si>
    <t>II Starpt.kat.</t>
  </si>
  <si>
    <t>Gints Tarakānovs</t>
  </si>
  <si>
    <t>Rihards Nejs</t>
  </si>
  <si>
    <t>I kat.</t>
  </si>
  <si>
    <t>Jānis Alkšars</t>
  </si>
  <si>
    <t>Jānis Puduls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</si>
</sst>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i/>
      <sz val="8"/>
      <name val="Verdana"/>
      <family val="2"/>
    </font>
    <font>
      <strike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2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/>
      <protection/>
    </xf>
    <xf numFmtId="2" fontId="10" fillId="2" borderId="1" xfId="0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" fontId="10" fillId="2" borderId="1" xfId="0" applyNumberFormat="1" applyFont="1" applyFill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0" fillId="2" borderId="4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 applyProtection="1">
      <alignment horizontal="center"/>
      <protection/>
    </xf>
    <xf numFmtId="2" fontId="10" fillId="2" borderId="4" xfId="0" applyNumberFormat="1" applyFont="1" applyFill="1" applyBorder="1" applyAlignment="1" applyProtection="1">
      <alignment horizontal="center"/>
      <protection/>
    </xf>
    <xf numFmtId="0" fontId="10" fillId="2" borderId="5" xfId="0" applyFont="1" applyFill="1" applyBorder="1" applyAlignment="1" applyProtection="1">
      <alignment horizontal="center"/>
      <protection/>
    </xf>
    <xf numFmtId="164" fontId="10" fillId="2" borderId="1" xfId="0" applyNumberFormat="1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center"/>
      <protection/>
    </xf>
    <xf numFmtId="164" fontId="13" fillId="2" borderId="1" xfId="0" applyNumberFormat="1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 applyProtection="1" quotePrefix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0" fillId="2" borderId="4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3" borderId="1" xfId="0" applyFont="1" applyFill="1" applyBorder="1" applyAlignment="1" applyProtection="1">
      <alignment horizontal="left"/>
      <protection/>
    </xf>
    <xf numFmtId="0" fontId="10" fillId="3" borderId="2" xfId="0" applyFont="1" applyFill="1" applyBorder="1" applyAlignment="1" applyProtection="1">
      <alignment horizontal="left"/>
      <protection/>
    </xf>
    <xf numFmtId="0" fontId="10" fillId="3" borderId="4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10" fillId="2" borderId="6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D80" sqref="D80"/>
    </sheetView>
  </sheetViews>
  <sheetFormatPr defaultColWidth="9.140625" defaultRowHeight="12.75"/>
  <cols>
    <col min="1" max="1" width="2.8515625" style="1" customWidth="1"/>
    <col min="2" max="2" width="18.00390625" style="1" customWidth="1"/>
    <col min="3" max="3" width="6.7109375" style="2" bestFit="1" customWidth="1"/>
    <col min="4" max="4" width="9.8515625" style="2" bestFit="1" customWidth="1"/>
    <col min="5" max="8" width="6.00390625" style="1" customWidth="1"/>
    <col min="9" max="9" width="6.7109375" style="4" customWidth="1"/>
    <col min="10" max="12" width="6.00390625" style="1" customWidth="1"/>
    <col min="13" max="13" width="6.00390625" style="4" customWidth="1"/>
    <col min="14" max="14" width="4.8515625" style="1" customWidth="1"/>
    <col min="15" max="15" width="8.00390625" style="4" customWidth="1"/>
    <col min="16" max="16" width="8.00390625" style="1" customWidth="1"/>
    <col min="17" max="17" width="22.421875" style="1" customWidth="1"/>
    <col min="18" max="16384" width="9.140625" style="1" customWidth="1"/>
  </cols>
  <sheetData>
    <row r="1" spans="1:17" ht="12.75">
      <c r="A1" s="11"/>
      <c r="B1" s="11"/>
      <c r="C1" s="31"/>
      <c r="D1" s="31"/>
      <c r="E1" s="11"/>
      <c r="F1" s="11"/>
      <c r="G1" s="11"/>
      <c r="H1" s="11"/>
      <c r="I1" s="32"/>
      <c r="J1" s="11"/>
      <c r="K1" s="11"/>
      <c r="L1" s="11"/>
      <c r="M1" s="32"/>
      <c r="N1" s="11"/>
      <c r="O1" s="32"/>
      <c r="P1" s="11"/>
      <c r="Q1" s="33"/>
    </row>
    <row r="2" spans="1:17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0"/>
      <c r="P5" s="9"/>
      <c r="Q5" s="11"/>
    </row>
    <row r="6" spans="1:17" ht="12.75" customHeight="1">
      <c r="A6" s="61" t="s">
        <v>1</v>
      </c>
      <c r="B6" s="71" t="s">
        <v>2</v>
      </c>
      <c r="C6" s="61" t="s">
        <v>17</v>
      </c>
      <c r="D6" s="61" t="s">
        <v>3</v>
      </c>
      <c r="E6" s="61" t="s">
        <v>55</v>
      </c>
      <c r="F6" s="68" t="s">
        <v>5</v>
      </c>
      <c r="G6" s="69"/>
      <c r="H6" s="69"/>
      <c r="I6" s="70"/>
      <c r="J6" s="68" t="s">
        <v>7</v>
      </c>
      <c r="K6" s="69"/>
      <c r="L6" s="69"/>
      <c r="M6" s="70"/>
      <c r="N6" s="61" t="s">
        <v>6</v>
      </c>
      <c r="O6" s="73" t="s">
        <v>8</v>
      </c>
      <c r="P6" s="61" t="s">
        <v>9</v>
      </c>
      <c r="Q6" s="61" t="s">
        <v>10</v>
      </c>
    </row>
    <row r="7" spans="1:17" ht="12.75">
      <c r="A7" s="62"/>
      <c r="B7" s="72"/>
      <c r="C7" s="62"/>
      <c r="D7" s="62"/>
      <c r="E7" s="62"/>
      <c r="F7" s="12" t="s">
        <v>11</v>
      </c>
      <c r="G7" s="12" t="s">
        <v>12</v>
      </c>
      <c r="H7" s="12" t="s">
        <v>13</v>
      </c>
      <c r="I7" s="13" t="s">
        <v>14</v>
      </c>
      <c r="J7" s="12" t="s">
        <v>11</v>
      </c>
      <c r="K7" s="12" t="s">
        <v>12</v>
      </c>
      <c r="L7" s="12" t="s">
        <v>13</v>
      </c>
      <c r="M7" s="13" t="s">
        <v>14</v>
      </c>
      <c r="N7" s="62"/>
      <c r="O7" s="74"/>
      <c r="P7" s="62"/>
      <c r="Q7" s="62"/>
    </row>
    <row r="8" spans="1:17" ht="12.75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ht="12.75">
      <c r="A9" s="56" t="s">
        <v>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ht="12.75">
      <c r="A10" s="14">
        <v>40</v>
      </c>
      <c r="B10" s="15" t="s">
        <v>50</v>
      </c>
      <c r="C10" s="14">
        <v>1998</v>
      </c>
      <c r="D10" s="14" t="s">
        <v>39</v>
      </c>
      <c r="E10" s="16">
        <v>34.7</v>
      </c>
      <c r="F10" s="41">
        <v>40</v>
      </c>
      <c r="G10" s="44">
        <v>43</v>
      </c>
      <c r="H10" s="44">
        <v>43</v>
      </c>
      <c r="I10" s="18">
        <v>40</v>
      </c>
      <c r="J10" s="41">
        <v>48</v>
      </c>
      <c r="K10" s="41">
        <v>50</v>
      </c>
      <c r="L10" s="41" t="s">
        <v>104</v>
      </c>
      <c r="M10" s="18">
        <v>50</v>
      </c>
      <c r="N10" s="19" t="s">
        <v>100</v>
      </c>
      <c r="O10" s="20">
        <v>90</v>
      </c>
      <c r="P10" s="25">
        <f>IF(O10=0,0,10^(1.056683941*LOG10(E10/125.441)^2)*O10)</f>
        <v>192.03731179128636</v>
      </c>
      <c r="Q10" s="21" t="s">
        <v>49</v>
      </c>
    </row>
    <row r="11" spans="1:17" ht="12.75">
      <c r="A11" s="22">
        <v>45</v>
      </c>
      <c r="B11" s="23" t="s">
        <v>20</v>
      </c>
      <c r="C11" s="24">
        <v>1994</v>
      </c>
      <c r="D11" s="14" t="s">
        <v>15</v>
      </c>
      <c r="E11" s="16">
        <v>59</v>
      </c>
      <c r="F11" s="41">
        <v>42</v>
      </c>
      <c r="G11" s="44">
        <v>44</v>
      </c>
      <c r="H11" s="44">
        <v>44</v>
      </c>
      <c r="I11" s="18">
        <v>42</v>
      </c>
      <c r="J11" s="41">
        <v>50</v>
      </c>
      <c r="K11" s="41">
        <v>52</v>
      </c>
      <c r="L11" s="41">
        <v>55</v>
      </c>
      <c r="M11" s="18">
        <v>55</v>
      </c>
      <c r="N11" s="16" t="s">
        <v>101</v>
      </c>
      <c r="O11" s="20">
        <v>97</v>
      </c>
      <c r="P11" s="25">
        <f>IF(O11=0,0,10^(1.056683941*LOG10(E11/125.441)^2)*O11)</f>
        <v>125.94132486300578</v>
      </c>
      <c r="Q11" s="26" t="s">
        <v>16</v>
      </c>
    </row>
    <row r="12" spans="1:17" ht="12.75">
      <c r="A12" s="56" t="s">
        <v>34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12.75">
      <c r="A13" s="22">
        <v>8</v>
      </c>
      <c r="B13" s="23" t="s">
        <v>38</v>
      </c>
      <c r="C13" s="24">
        <v>1996</v>
      </c>
      <c r="D13" s="14" t="s">
        <v>39</v>
      </c>
      <c r="E13" s="16">
        <v>82.8</v>
      </c>
      <c r="F13" s="41">
        <v>20</v>
      </c>
      <c r="G13" s="44">
        <v>21</v>
      </c>
      <c r="H13" s="44">
        <v>21</v>
      </c>
      <c r="I13" s="18">
        <v>20</v>
      </c>
      <c r="J13" s="41">
        <v>32</v>
      </c>
      <c r="K13" s="41">
        <v>33</v>
      </c>
      <c r="L13" s="41">
        <v>34</v>
      </c>
      <c r="M13" s="18">
        <v>34</v>
      </c>
      <c r="N13" s="16" t="s">
        <v>101</v>
      </c>
      <c r="O13" s="20">
        <v>54</v>
      </c>
      <c r="P13" s="25">
        <f>IF(O13=0,0,10^(1.056683941*LOG10(E13/125.441)^2)*O13)</f>
        <v>58.45021964588529</v>
      </c>
      <c r="Q13" s="26" t="s">
        <v>49</v>
      </c>
    </row>
    <row r="14" spans="1:17" ht="12.75">
      <c r="A14" s="22">
        <v>60</v>
      </c>
      <c r="B14" s="23" t="s">
        <v>19</v>
      </c>
      <c r="C14" s="24">
        <v>1994</v>
      </c>
      <c r="D14" s="14" t="s">
        <v>15</v>
      </c>
      <c r="E14" s="16">
        <v>63.4</v>
      </c>
      <c r="F14" s="41">
        <v>44</v>
      </c>
      <c r="G14" s="41">
        <v>46</v>
      </c>
      <c r="H14" s="44">
        <v>48</v>
      </c>
      <c r="I14" s="18">
        <v>46</v>
      </c>
      <c r="J14" s="41">
        <v>52</v>
      </c>
      <c r="K14" s="41">
        <v>54</v>
      </c>
      <c r="L14" s="44">
        <v>57</v>
      </c>
      <c r="M14" s="18">
        <v>54</v>
      </c>
      <c r="N14" s="16" t="s">
        <v>100</v>
      </c>
      <c r="O14" s="20">
        <v>100</v>
      </c>
      <c r="P14" s="25">
        <f>IF(O14=0,0,10^(1.056683941*LOG10(E14/125.441)^2)*O14)</f>
        <v>123.82309377796179</v>
      </c>
      <c r="Q14" s="26" t="s">
        <v>16</v>
      </c>
    </row>
    <row r="15" spans="1:17" ht="12.75">
      <c r="A15" s="56" t="s">
        <v>25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</row>
    <row r="16" spans="1:17" ht="12.75">
      <c r="A16" s="56" t="s">
        <v>18</v>
      </c>
      <c r="B16" s="59"/>
      <c r="C16" s="59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</row>
    <row r="17" spans="1:17" ht="12.75">
      <c r="A17" s="22">
        <v>19</v>
      </c>
      <c r="B17" s="23" t="s">
        <v>52</v>
      </c>
      <c r="C17" s="24">
        <v>2003</v>
      </c>
      <c r="D17" s="38" t="s">
        <v>53</v>
      </c>
      <c r="E17" s="16">
        <v>25</v>
      </c>
      <c r="F17" s="41">
        <v>12</v>
      </c>
      <c r="G17" s="41">
        <v>15</v>
      </c>
      <c r="H17" s="41">
        <v>18</v>
      </c>
      <c r="I17" s="18">
        <v>18</v>
      </c>
      <c r="J17" s="41">
        <v>18</v>
      </c>
      <c r="K17" s="41">
        <v>20</v>
      </c>
      <c r="L17" s="41">
        <v>23</v>
      </c>
      <c r="M17" s="18">
        <v>23</v>
      </c>
      <c r="N17" s="16" t="s">
        <v>101</v>
      </c>
      <c r="O17" s="20">
        <v>41</v>
      </c>
      <c r="P17" s="25">
        <f>IF(O17=0,0,10^(0.784780654*LOG10(E17/173.961)^2)*O17)</f>
        <v>147.85696539866018</v>
      </c>
      <c r="Q17" s="21" t="s">
        <v>54</v>
      </c>
    </row>
    <row r="18" spans="1:17" ht="12.75">
      <c r="A18" s="22">
        <v>20</v>
      </c>
      <c r="B18" s="23" t="s">
        <v>62</v>
      </c>
      <c r="C18" s="24">
        <v>2003</v>
      </c>
      <c r="D18" s="38" t="s">
        <v>53</v>
      </c>
      <c r="E18" s="16">
        <v>21.1</v>
      </c>
      <c r="F18" s="41">
        <v>10</v>
      </c>
      <c r="G18" s="41">
        <v>11</v>
      </c>
      <c r="H18" s="41">
        <v>12</v>
      </c>
      <c r="I18" s="18">
        <v>12</v>
      </c>
      <c r="J18" s="41">
        <v>12</v>
      </c>
      <c r="K18" s="41">
        <v>13</v>
      </c>
      <c r="L18" s="41">
        <v>14</v>
      </c>
      <c r="M18" s="18">
        <v>14</v>
      </c>
      <c r="N18" s="19" t="s">
        <v>106</v>
      </c>
      <c r="O18" s="20">
        <v>26</v>
      </c>
      <c r="P18" s="25">
        <f>IF(O18=0,0,10^(0.784780654*LOG10(E18/173.961)^2)*O18)</f>
        <v>118.49278148948966</v>
      </c>
      <c r="Q18" s="26" t="s">
        <v>54</v>
      </c>
    </row>
    <row r="19" spans="1:17" ht="12.75">
      <c r="A19" s="22">
        <v>27</v>
      </c>
      <c r="B19" s="42" t="s">
        <v>56</v>
      </c>
      <c r="C19" s="38">
        <v>2003</v>
      </c>
      <c r="D19" s="14" t="s">
        <v>15</v>
      </c>
      <c r="E19" s="16">
        <v>31</v>
      </c>
      <c r="F19" s="41">
        <v>11</v>
      </c>
      <c r="G19" s="41">
        <v>13</v>
      </c>
      <c r="H19" s="41">
        <v>15</v>
      </c>
      <c r="I19" s="18">
        <v>15</v>
      </c>
      <c r="J19" s="41">
        <v>13</v>
      </c>
      <c r="K19" s="41">
        <v>16</v>
      </c>
      <c r="L19" s="41">
        <v>17</v>
      </c>
      <c r="M19" s="18">
        <v>17</v>
      </c>
      <c r="N19" s="16" t="s">
        <v>103</v>
      </c>
      <c r="O19" s="20">
        <v>32</v>
      </c>
      <c r="P19" s="25">
        <f>IF(O19=0,0,10^(0.784780654*LOG10(E19/173.961)^2)*O19)</f>
        <v>88.21019001352367</v>
      </c>
      <c r="Q19" s="26" t="s">
        <v>16</v>
      </c>
    </row>
    <row r="20" spans="1:17" ht="12.75">
      <c r="A20" s="22">
        <v>43</v>
      </c>
      <c r="B20" s="42" t="s">
        <v>57</v>
      </c>
      <c r="C20" s="38">
        <v>2001</v>
      </c>
      <c r="D20" s="14" t="s">
        <v>15</v>
      </c>
      <c r="E20" s="16">
        <v>24.3</v>
      </c>
      <c r="F20" s="41">
        <v>10</v>
      </c>
      <c r="G20" s="41">
        <v>11</v>
      </c>
      <c r="H20" s="44">
        <v>12</v>
      </c>
      <c r="I20" s="18">
        <v>11</v>
      </c>
      <c r="J20" s="41">
        <v>12</v>
      </c>
      <c r="K20" s="41">
        <v>13</v>
      </c>
      <c r="L20" s="41">
        <v>14</v>
      </c>
      <c r="M20" s="18">
        <v>14</v>
      </c>
      <c r="N20" s="19" t="s">
        <v>107</v>
      </c>
      <c r="O20" s="20">
        <v>25</v>
      </c>
      <c r="P20" s="25">
        <f>IF(O20=0,0,10^(0.784780654*LOG10(E20/173.961)^2)*O20)</f>
        <v>93.63261085514074</v>
      </c>
      <c r="Q20" s="21" t="s">
        <v>16</v>
      </c>
    </row>
    <row r="21" spans="1:17" ht="12.75">
      <c r="A21" s="22">
        <v>49</v>
      </c>
      <c r="B21" s="42" t="s">
        <v>58</v>
      </c>
      <c r="C21" s="38">
        <v>1999</v>
      </c>
      <c r="D21" s="14" t="s">
        <v>39</v>
      </c>
      <c r="E21" s="16">
        <v>32</v>
      </c>
      <c r="F21" s="41">
        <v>27</v>
      </c>
      <c r="G21" s="41">
        <v>28</v>
      </c>
      <c r="H21" s="44">
        <v>29</v>
      </c>
      <c r="I21" s="18">
        <v>28</v>
      </c>
      <c r="J21" s="41">
        <v>30</v>
      </c>
      <c r="K21" s="41">
        <v>33</v>
      </c>
      <c r="L21" s="44">
        <v>36</v>
      </c>
      <c r="M21" s="18">
        <v>33</v>
      </c>
      <c r="N21" s="16" t="s">
        <v>100</v>
      </c>
      <c r="O21" s="20">
        <v>61</v>
      </c>
      <c r="P21" s="25">
        <f>IF(O21=0,0,10^(0.784780654*LOG10(E21/173.961)^2)*O21)</f>
        <v>162.0452612581046</v>
      </c>
      <c r="Q21" s="21" t="s">
        <v>49</v>
      </c>
    </row>
    <row r="22" spans="1:17" ht="12.75">
      <c r="A22" s="56" t="s">
        <v>36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12.75">
      <c r="A23" s="22">
        <v>21</v>
      </c>
      <c r="B23" s="23" t="s">
        <v>59</v>
      </c>
      <c r="C23" s="24">
        <v>1999</v>
      </c>
      <c r="D23" s="24" t="s">
        <v>39</v>
      </c>
      <c r="E23" s="39">
        <v>36.2</v>
      </c>
      <c r="F23" s="41">
        <v>32</v>
      </c>
      <c r="G23" s="44">
        <v>34</v>
      </c>
      <c r="H23" s="41">
        <v>34</v>
      </c>
      <c r="I23" s="18">
        <v>34</v>
      </c>
      <c r="J23" s="41">
        <v>42</v>
      </c>
      <c r="K23" s="41">
        <v>45</v>
      </c>
      <c r="L23" s="41">
        <v>46</v>
      </c>
      <c r="M23" s="18">
        <v>46</v>
      </c>
      <c r="N23" s="16" t="s">
        <v>100</v>
      </c>
      <c r="O23" s="20">
        <v>80</v>
      </c>
      <c r="P23" s="25">
        <f>IF(O23=0,0,10^(0.784780654*LOG10(E23/173.961)^2)*O23)</f>
        <v>185.28301118629338</v>
      </c>
      <c r="Q23" s="26" t="s">
        <v>49</v>
      </c>
    </row>
    <row r="24" spans="1:17" ht="13.5" customHeight="1">
      <c r="A24" s="22">
        <v>31</v>
      </c>
      <c r="B24" s="23" t="s">
        <v>60</v>
      </c>
      <c r="C24" s="24">
        <v>2002</v>
      </c>
      <c r="D24" s="24" t="s">
        <v>53</v>
      </c>
      <c r="E24" s="39">
        <v>36.8</v>
      </c>
      <c r="F24" s="44">
        <v>25</v>
      </c>
      <c r="G24" s="41">
        <v>25</v>
      </c>
      <c r="H24" s="41">
        <v>28</v>
      </c>
      <c r="I24" s="18">
        <v>28</v>
      </c>
      <c r="J24" s="41">
        <v>30</v>
      </c>
      <c r="K24" s="41">
        <v>33</v>
      </c>
      <c r="L24" s="41">
        <v>35</v>
      </c>
      <c r="M24" s="18">
        <v>35</v>
      </c>
      <c r="N24" s="16" t="s">
        <v>101</v>
      </c>
      <c r="O24" s="20">
        <v>63</v>
      </c>
      <c r="P24" s="25">
        <f>IF(O24=0,0,10^(0.784780654*LOG10(E24/173.961)^2)*O24)</f>
        <v>143.37944521374249</v>
      </c>
      <c r="Q24" s="26" t="s">
        <v>54</v>
      </c>
    </row>
    <row r="25" spans="1:17" ht="12.75">
      <c r="A25" s="22">
        <v>55</v>
      </c>
      <c r="B25" s="34" t="s">
        <v>61</v>
      </c>
      <c r="C25" s="45">
        <v>1998</v>
      </c>
      <c r="D25" s="24" t="s">
        <v>53</v>
      </c>
      <c r="E25" s="39">
        <v>35</v>
      </c>
      <c r="F25" s="41">
        <v>18</v>
      </c>
      <c r="G25" s="41">
        <v>20</v>
      </c>
      <c r="H25" s="44">
        <v>22</v>
      </c>
      <c r="I25" s="18">
        <v>20</v>
      </c>
      <c r="J25" s="41">
        <v>20</v>
      </c>
      <c r="K25" s="41">
        <v>23</v>
      </c>
      <c r="L25" s="41">
        <v>25</v>
      </c>
      <c r="M25" s="18">
        <v>25</v>
      </c>
      <c r="N25" s="16" t="s">
        <v>106</v>
      </c>
      <c r="O25" s="20">
        <v>45</v>
      </c>
      <c r="P25" s="25">
        <f>IF(O25=0,0,10^(0.784780654*LOG10(E25/173.961)^2)*O25)</f>
        <v>108.09167812602887</v>
      </c>
      <c r="Q25" s="26" t="s">
        <v>54</v>
      </c>
    </row>
    <row r="26" spans="1:17" ht="12.75">
      <c r="A26" s="22">
        <v>62</v>
      </c>
      <c r="B26" s="34" t="s">
        <v>96</v>
      </c>
      <c r="C26" s="45">
        <v>1998</v>
      </c>
      <c r="D26" s="24" t="s">
        <v>39</v>
      </c>
      <c r="E26" s="39">
        <v>36.6</v>
      </c>
      <c r="F26" s="41">
        <v>18</v>
      </c>
      <c r="G26" s="41">
        <v>19</v>
      </c>
      <c r="H26" s="41">
        <v>21</v>
      </c>
      <c r="I26" s="18">
        <v>21</v>
      </c>
      <c r="J26" s="41">
        <v>27</v>
      </c>
      <c r="K26" s="41">
        <v>29</v>
      </c>
      <c r="L26" s="41">
        <v>31</v>
      </c>
      <c r="M26" s="18">
        <v>31</v>
      </c>
      <c r="N26" s="16" t="s">
        <v>103</v>
      </c>
      <c r="O26" s="20">
        <v>52</v>
      </c>
      <c r="P26" s="25">
        <f>IF(O26=0,0,10^(0.784780654*LOG10(E26/173.961)^2)*O26)</f>
        <v>119.03099383388624</v>
      </c>
      <c r="Q26" s="26" t="s">
        <v>49</v>
      </c>
    </row>
    <row r="27" spans="1:17" ht="12.75">
      <c r="A27" s="22"/>
      <c r="B27" s="23" t="s">
        <v>98</v>
      </c>
      <c r="C27" s="24">
        <v>2000</v>
      </c>
      <c r="D27" s="24" t="s">
        <v>53</v>
      </c>
      <c r="E27" s="39">
        <v>36.8</v>
      </c>
      <c r="F27" s="44">
        <v>19</v>
      </c>
      <c r="G27" s="44">
        <v>19</v>
      </c>
      <c r="H27" s="41">
        <v>19</v>
      </c>
      <c r="I27" s="18">
        <v>19</v>
      </c>
      <c r="J27" s="41">
        <v>22</v>
      </c>
      <c r="K27" s="41">
        <v>25</v>
      </c>
      <c r="L27" s="44">
        <v>27</v>
      </c>
      <c r="M27" s="18">
        <v>25</v>
      </c>
      <c r="N27" s="19" t="s">
        <v>107</v>
      </c>
      <c r="O27" s="20">
        <v>44</v>
      </c>
      <c r="P27" s="25">
        <f>IF(O27=0,0,10^(0.784780654*LOG10(E27/173.961)^2)*O27)</f>
        <v>100.13802522864555</v>
      </c>
      <c r="Q27" s="21" t="s">
        <v>54</v>
      </c>
    </row>
    <row r="28" spans="1:17" ht="12.75">
      <c r="A28" s="56" t="s">
        <v>24</v>
      </c>
      <c r="B28" s="60"/>
      <c r="C28" s="60"/>
      <c r="D28" s="60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</row>
    <row r="29" spans="1:17" ht="12.75">
      <c r="A29" s="22">
        <v>5</v>
      </c>
      <c r="B29" s="42" t="s">
        <v>94</v>
      </c>
      <c r="C29" s="43">
        <v>2001</v>
      </c>
      <c r="D29" s="14" t="s">
        <v>39</v>
      </c>
      <c r="E29" s="16">
        <v>37.1</v>
      </c>
      <c r="F29" s="41">
        <v>25</v>
      </c>
      <c r="G29" s="41">
        <v>27</v>
      </c>
      <c r="H29" s="41">
        <v>28</v>
      </c>
      <c r="I29" s="18">
        <v>28</v>
      </c>
      <c r="J29" s="41">
        <v>32</v>
      </c>
      <c r="K29" s="41">
        <v>34</v>
      </c>
      <c r="L29" s="41">
        <v>37</v>
      </c>
      <c r="M29" s="18">
        <v>37</v>
      </c>
      <c r="N29" s="16" t="s">
        <v>103</v>
      </c>
      <c r="O29" s="20">
        <v>65</v>
      </c>
      <c r="P29" s="25">
        <f>IF(O29=0,0,10^(0.784780654*LOG10(E29/173.961)^2)*O29)</f>
        <v>146.66818601818213</v>
      </c>
      <c r="Q29" s="42" t="s">
        <v>49</v>
      </c>
    </row>
    <row r="30" spans="1:17" s="3" customFormat="1" ht="12.75">
      <c r="A30" s="22">
        <v>52</v>
      </c>
      <c r="B30" s="42" t="s">
        <v>64</v>
      </c>
      <c r="C30" s="43">
        <v>2000</v>
      </c>
      <c r="D30" s="14" t="s">
        <v>53</v>
      </c>
      <c r="E30" s="16">
        <v>40.2</v>
      </c>
      <c r="F30" s="41">
        <v>25</v>
      </c>
      <c r="G30" s="41">
        <v>28</v>
      </c>
      <c r="H30" s="41">
        <v>30</v>
      </c>
      <c r="I30" s="18">
        <v>30</v>
      </c>
      <c r="J30" s="41">
        <v>35</v>
      </c>
      <c r="K30" s="41">
        <v>38</v>
      </c>
      <c r="L30" s="44">
        <v>40</v>
      </c>
      <c r="M30" s="18">
        <v>38</v>
      </c>
      <c r="N30" s="19" t="s">
        <v>101</v>
      </c>
      <c r="O30" s="20">
        <v>68</v>
      </c>
      <c r="P30" s="25">
        <f>IF(O30=0,0,10^(0.784780654*LOG10(E30/173.961)^2)*O30)</f>
        <v>141.3106953101742</v>
      </c>
      <c r="Q30" s="42" t="s">
        <v>54</v>
      </c>
    </row>
    <row r="31" spans="1:17" ht="12.75">
      <c r="A31" s="22">
        <v>53</v>
      </c>
      <c r="B31" s="15" t="s">
        <v>63</v>
      </c>
      <c r="C31" s="14">
        <v>2000</v>
      </c>
      <c r="D31" s="14" t="s">
        <v>53</v>
      </c>
      <c r="E31" s="16">
        <v>39.5</v>
      </c>
      <c r="F31" s="41">
        <v>33</v>
      </c>
      <c r="G31" s="41">
        <v>35</v>
      </c>
      <c r="H31" s="41">
        <v>37</v>
      </c>
      <c r="I31" s="18">
        <v>37</v>
      </c>
      <c r="J31" s="41">
        <v>43</v>
      </c>
      <c r="K31" s="44">
        <v>45</v>
      </c>
      <c r="L31" s="44">
        <v>45</v>
      </c>
      <c r="M31" s="18">
        <v>43</v>
      </c>
      <c r="N31" s="19" t="s">
        <v>100</v>
      </c>
      <c r="O31" s="20">
        <v>80</v>
      </c>
      <c r="P31" s="25">
        <f>IF(O31=0,0,10^(0.784780654*LOG10(E31/173.961)^2)*O31)</f>
        <v>169.2076620874599</v>
      </c>
      <c r="Q31" s="42" t="s">
        <v>54</v>
      </c>
    </row>
    <row r="32" spans="1:17" ht="12.75">
      <c r="A32" s="56" t="s">
        <v>26</v>
      </c>
      <c r="B32" s="60"/>
      <c r="C32" s="60"/>
      <c r="D32" s="60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 ht="12.75">
      <c r="A33" s="14">
        <v>36</v>
      </c>
      <c r="B33" s="34" t="s">
        <v>102</v>
      </c>
      <c r="C33" s="45">
        <v>1999</v>
      </c>
      <c r="D33" s="14" t="s">
        <v>53</v>
      </c>
      <c r="E33" s="16">
        <v>44.8</v>
      </c>
      <c r="F33" s="41">
        <v>48</v>
      </c>
      <c r="G33" s="41">
        <v>52</v>
      </c>
      <c r="H33" s="41">
        <v>55</v>
      </c>
      <c r="I33" s="18">
        <v>55</v>
      </c>
      <c r="J33" s="41">
        <v>68</v>
      </c>
      <c r="K33" s="41" t="s">
        <v>105</v>
      </c>
      <c r="L33" s="41" t="s">
        <v>104</v>
      </c>
      <c r="M33" s="18">
        <v>68</v>
      </c>
      <c r="N33" s="16" t="s">
        <v>100</v>
      </c>
      <c r="O33" s="20">
        <v>123</v>
      </c>
      <c r="P33" s="25">
        <f>IF(O33=0,0,10^(0.784780654*LOG10(E33/173.961)^2)*O33)</f>
        <v>230.3152912782566</v>
      </c>
      <c r="Q33" s="26" t="s">
        <v>54</v>
      </c>
    </row>
    <row r="34" spans="1:17" ht="12.75">
      <c r="A34" s="14">
        <v>39</v>
      </c>
      <c r="B34" s="15" t="s">
        <v>65</v>
      </c>
      <c r="C34" s="14">
        <v>1996</v>
      </c>
      <c r="D34" s="14" t="s">
        <v>39</v>
      </c>
      <c r="E34" s="16">
        <v>45</v>
      </c>
      <c r="F34" s="41">
        <v>37</v>
      </c>
      <c r="G34" s="41">
        <v>39</v>
      </c>
      <c r="H34" s="41">
        <v>41</v>
      </c>
      <c r="I34" s="18">
        <v>41</v>
      </c>
      <c r="J34" s="41">
        <v>44</v>
      </c>
      <c r="K34" s="41">
        <v>47</v>
      </c>
      <c r="L34" s="41">
        <v>48</v>
      </c>
      <c r="M34" s="18">
        <v>47</v>
      </c>
      <c r="N34" s="16" t="s">
        <v>101</v>
      </c>
      <c r="O34" s="20">
        <v>88</v>
      </c>
      <c r="P34" s="25">
        <f>IF(O34=0,0,10^(0.784780654*LOG10(E34/173.961)^2)*O34)</f>
        <v>164.10218076259895</v>
      </c>
      <c r="Q34" s="26" t="s">
        <v>49</v>
      </c>
    </row>
    <row r="35" spans="1:17" ht="12.75">
      <c r="A35" s="56" t="s">
        <v>27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2.75">
      <c r="A36" s="22">
        <v>3</v>
      </c>
      <c r="B36" s="23" t="s">
        <v>66</v>
      </c>
      <c r="C36" s="24">
        <v>1997</v>
      </c>
      <c r="D36" s="38" t="s">
        <v>15</v>
      </c>
      <c r="E36" s="39">
        <v>48.2</v>
      </c>
      <c r="F36" s="41">
        <v>32</v>
      </c>
      <c r="G36" s="41">
        <v>34</v>
      </c>
      <c r="H36" s="41">
        <v>36</v>
      </c>
      <c r="I36" s="18">
        <v>36</v>
      </c>
      <c r="J36" s="41">
        <v>40</v>
      </c>
      <c r="K36" s="41">
        <v>42</v>
      </c>
      <c r="L36" s="41">
        <v>44</v>
      </c>
      <c r="M36" s="18">
        <v>44</v>
      </c>
      <c r="N36" s="16" t="s">
        <v>103</v>
      </c>
      <c r="O36" s="20">
        <v>80</v>
      </c>
      <c r="P36" s="25">
        <f>IF(O36=0,0,10^(0.784780654*LOG10(E36/173.961)^2)*O36)</f>
        <v>140.25600790499902</v>
      </c>
      <c r="Q36" s="21" t="s">
        <v>16</v>
      </c>
    </row>
    <row r="37" spans="1:17" ht="12.75">
      <c r="A37" s="14">
        <v>56</v>
      </c>
      <c r="B37" s="34" t="s">
        <v>67</v>
      </c>
      <c r="C37" s="45">
        <v>1997</v>
      </c>
      <c r="D37" s="40" t="s">
        <v>15</v>
      </c>
      <c r="E37" s="16">
        <v>49.7</v>
      </c>
      <c r="F37" s="41">
        <v>55</v>
      </c>
      <c r="G37" s="41">
        <v>57</v>
      </c>
      <c r="H37" s="44">
        <v>61</v>
      </c>
      <c r="I37" s="18">
        <v>57</v>
      </c>
      <c r="J37" s="41">
        <v>65</v>
      </c>
      <c r="K37" s="44">
        <v>70</v>
      </c>
      <c r="L37" s="44">
        <v>70</v>
      </c>
      <c r="M37" s="18">
        <v>65</v>
      </c>
      <c r="N37" s="16" t="s">
        <v>103</v>
      </c>
      <c r="O37" s="20">
        <v>122</v>
      </c>
      <c r="P37" s="25">
        <f>IF(O37=0,0,10^(0.784780654*LOG10(E37/173.961)^2)*O37)</f>
        <v>208.2985434400086</v>
      </c>
      <c r="Q37" s="26" t="s">
        <v>16</v>
      </c>
    </row>
    <row r="38" spans="1:17" ht="12.75">
      <c r="A38" s="14">
        <v>59</v>
      </c>
      <c r="B38" s="34" t="s">
        <v>68</v>
      </c>
      <c r="C38" s="45">
        <v>1998</v>
      </c>
      <c r="D38" s="14" t="s">
        <v>15</v>
      </c>
      <c r="E38" s="16">
        <v>48</v>
      </c>
      <c r="F38" s="44">
        <v>48</v>
      </c>
      <c r="G38" s="41">
        <v>48</v>
      </c>
      <c r="H38" s="41">
        <v>52</v>
      </c>
      <c r="I38" s="18">
        <v>52</v>
      </c>
      <c r="J38" s="41">
        <v>55</v>
      </c>
      <c r="K38" s="44">
        <v>60</v>
      </c>
      <c r="L38" s="44">
        <v>60</v>
      </c>
      <c r="M38" s="18">
        <v>55</v>
      </c>
      <c r="N38" s="16" t="s">
        <v>101</v>
      </c>
      <c r="O38" s="20">
        <v>107</v>
      </c>
      <c r="P38" s="25">
        <f>IF(O38=0,0,10^(0.784780654*LOG10(E38/173.961)^2)*O38)</f>
        <v>188.27717975389865</v>
      </c>
      <c r="Q38" s="26" t="s">
        <v>16</v>
      </c>
    </row>
    <row r="39" spans="1:17" ht="12.75">
      <c r="A39" s="56" t="s">
        <v>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2.75">
      <c r="A40" s="22">
        <v>11</v>
      </c>
      <c r="B40" s="34" t="s">
        <v>71</v>
      </c>
      <c r="C40" s="45">
        <v>1997</v>
      </c>
      <c r="D40" s="14" t="s">
        <v>15</v>
      </c>
      <c r="E40" s="16">
        <v>56</v>
      </c>
      <c r="F40" s="44">
        <v>26</v>
      </c>
      <c r="G40" s="44">
        <v>26</v>
      </c>
      <c r="H40" s="41">
        <v>26</v>
      </c>
      <c r="I40" s="18">
        <v>26</v>
      </c>
      <c r="J40" s="41">
        <v>35</v>
      </c>
      <c r="K40" s="41">
        <v>38</v>
      </c>
      <c r="L40" s="41">
        <v>40</v>
      </c>
      <c r="M40" s="18">
        <v>40</v>
      </c>
      <c r="N40" s="16" t="s">
        <v>106</v>
      </c>
      <c r="O40" s="20">
        <v>66</v>
      </c>
      <c r="P40" s="25">
        <f>IF(O40=0,0,10^(0.784780654*LOG10(E40/173.961)^2)*O40)</f>
        <v>102.26214547394417</v>
      </c>
      <c r="Q40" s="26" t="s">
        <v>16</v>
      </c>
    </row>
    <row r="41" spans="1:17" ht="12.75">
      <c r="A41" s="22">
        <v>17</v>
      </c>
      <c r="B41" s="23" t="s">
        <v>69</v>
      </c>
      <c r="C41" s="38">
        <v>1996</v>
      </c>
      <c r="D41" s="14" t="s">
        <v>15</v>
      </c>
      <c r="E41" s="16">
        <v>55.8</v>
      </c>
      <c r="F41" s="41">
        <v>53</v>
      </c>
      <c r="G41" s="41">
        <v>56</v>
      </c>
      <c r="H41" s="44">
        <v>58</v>
      </c>
      <c r="I41" s="18">
        <v>56</v>
      </c>
      <c r="J41" s="41">
        <v>65</v>
      </c>
      <c r="K41" s="41">
        <v>67</v>
      </c>
      <c r="L41" s="46">
        <v>70</v>
      </c>
      <c r="M41" s="18">
        <v>67</v>
      </c>
      <c r="N41" s="16" t="s">
        <v>100</v>
      </c>
      <c r="O41" s="20">
        <v>123</v>
      </c>
      <c r="P41" s="25">
        <f>IF(O41=0,0,10^(0.784780654*LOG10(E41/173.961)^2)*O41)</f>
        <v>191.10784612248534</v>
      </c>
      <c r="Q41" s="26" t="s">
        <v>16</v>
      </c>
    </row>
    <row r="42" spans="1:17" ht="12.75">
      <c r="A42" s="22">
        <v>38</v>
      </c>
      <c r="B42" s="23" t="s">
        <v>70</v>
      </c>
      <c r="C42" s="38">
        <v>1997</v>
      </c>
      <c r="D42" s="14" t="s">
        <v>39</v>
      </c>
      <c r="E42" s="16">
        <v>51</v>
      </c>
      <c r="F42" s="41">
        <v>45</v>
      </c>
      <c r="G42" s="44">
        <v>48</v>
      </c>
      <c r="H42" s="44">
        <v>48</v>
      </c>
      <c r="I42" s="18">
        <v>45</v>
      </c>
      <c r="J42" s="41">
        <v>60</v>
      </c>
      <c r="K42" s="41">
        <v>65</v>
      </c>
      <c r="L42" s="46">
        <v>70</v>
      </c>
      <c r="M42" s="18">
        <v>65</v>
      </c>
      <c r="N42" s="16" t="s">
        <v>101</v>
      </c>
      <c r="O42" s="20">
        <v>110</v>
      </c>
      <c r="P42" s="25">
        <f>IF(O42=0,0,10^(0.784780654*LOG10(E42/173.961)^2)*O42)</f>
        <v>183.75590186162475</v>
      </c>
      <c r="Q42" s="26" t="s">
        <v>49</v>
      </c>
    </row>
    <row r="43" spans="1:17" ht="12.75">
      <c r="A43" s="22"/>
      <c r="B43" s="23" t="s">
        <v>99</v>
      </c>
      <c r="C43" s="38">
        <v>1994</v>
      </c>
      <c r="D43" s="14" t="s">
        <v>53</v>
      </c>
      <c r="E43" s="16">
        <v>53</v>
      </c>
      <c r="F43" s="41">
        <v>30</v>
      </c>
      <c r="G43" s="41">
        <v>35</v>
      </c>
      <c r="H43" s="44">
        <v>40</v>
      </c>
      <c r="I43" s="17">
        <v>35</v>
      </c>
      <c r="J43" s="41">
        <v>40</v>
      </c>
      <c r="K43" s="41">
        <v>50</v>
      </c>
      <c r="L43" s="46">
        <v>57</v>
      </c>
      <c r="M43" s="18">
        <v>50</v>
      </c>
      <c r="N43" s="16" t="s">
        <v>103</v>
      </c>
      <c r="O43" s="20">
        <v>85</v>
      </c>
      <c r="P43" s="25">
        <f>IF(O43=0,0,10^(0.784780654*LOG10(E43/173.961)^2)*O43)</f>
        <v>137.5669377949118</v>
      </c>
      <c r="Q43" s="26"/>
    </row>
    <row r="44" spans="1:17" ht="12.75">
      <c r="A44" s="56" t="s">
        <v>29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ht="12.75">
      <c r="A45" s="22">
        <v>1</v>
      </c>
      <c r="B45" s="34" t="s">
        <v>73</v>
      </c>
      <c r="C45" s="45">
        <v>1996</v>
      </c>
      <c r="D45" s="14" t="s">
        <v>53</v>
      </c>
      <c r="E45" s="16">
        <v>62</v>
      </c>
      <c r="F45" s="41">
        <v>40</v>
      </c>
      <c r="G45" s="41">
        <v>45</v>
      </c>
      <c r="H45" s="41">
        <v>47</v>
      </c>
      <c r="I45" s="18">
        <v>47</v>
      </c>
      <c r="J45" s="41">
        <v>55</v>
      </c>
      <c r="K45" s="41">
        <v>60</v>
      </c>
      <c r="L45" s="41">
        <v>65</v>
      </c>
      <c r="M45" s="18">
        <v>65</v>
      </c>
      <c r="N45" s="16" t="s">
        <v>106</v>
      </c>
      <c r="O45" s="20">
        <v>112</v>
      </c>
      <c r="P45" s="25">
        <f aca="true" t="shared" si="0" ref="P45:P50">IF(O45=0,0,10^(0.784780654*LOG10(E45/173.961)^2)*O45)</f>
        <v>160.97890782569598</v>
      </c>
      <c r="Q45" s="26" t="s">
        <v>54</v>
      </c>
    </row>
    <row r="46" spans="1:17" ht="12.75">
      <c r="A46" s="22">
        <v>14</v>
      </c>
      <c r="B46" s="34" t="s">
        <v>74</v>
      </c>
      <c r="C46" s="35">
        <v>1998</v>
      </c>
      <c r="D46" s="14" t="s">
        <v>53</v>
      </c>
      <c r="E46" s="16">
        <v>58.1</v>
      </c>
      <c r="F46" s="41">
        <v>30</v>
      </c>
      <c r="G46" s="44">
        <v>33</v>
      </c>
      <c r="H46" s="41">
        <v>33</v>
      </c>
      <c r="I46" s="18">
        <v>33</v>
      </c>
      <c r="J46" s="41">
        <v>40</v>
      </c>
      <c r="K46" s="44">
        <v>43</v>
      </c>
      <c r="L46" s="44">
        <v>43</v>
      </c>
      <c r="M46" s="18">
        <v>40</v>
      </c>
      <c r="N46" s="16" t="s">
        <v>108</v>
      </c>
      <c r="O46" s="20">
        <v>73</v>
      </c>
      <c r="P46" s="25">
        <f t="shared" si="0"/>
        <v>109.98701280287325</v>
      </c>
      <c r="Q46" s="26" t="s">
        <v>54</v>
      </c>
    </row>
    <row r="47" spans="1:17" ht="12.75">
      <c r="A47" s="22">
        <v>16</v>
      </c>
      <c r="B47" s="34" t="s">
        <v>75</v>
      </c>
      <c r="C47" s="35">
        <v>1995</v>
      </c>
      <c r="D47" s="14" t="s">
        <v>39</v>
      </c>
      <c r="E47" s="16">
        <v>59</v>
      </c>
      <c r="F47" s="41">
        <v>56</v>
      </c>
      <c r="G47" s="41">
        <v>59</v>
      </c>
      <c r="H47" s="44">
        <v>62</v>
      </c>
      <c r="I47" s="18">
        <v>59</v>
      </c>
      <c r="J47" s="41">
        <v>71</v>
      </c>
      <c r="K47" s="41">
        <v>76</v>
      </c>
      <c r="L47" s="44">
        <v>77</v>
      </c>
      <c r="M47" s="18">
        <v>76</v>
      </c>
      <c r="N47" s="16" t="s">
        <v>100</v>
      </c>
      <c r="O47" s="20">
        <v>135</v>
      </c>
      <c r="P47" s="25">
        <f t="shared" si="0"/>
        <v>201.09291861302188</v>
      </c>
      <c r="Q47" s="26" t="s">
        <v>49</v>
      </c>
    </row>
    <row r="48" spans="1:17" ht="12.75">
      <c r="A48" s="22">
        <v>42</v>
      </c>
      <c r="B48" s="34" t="s">
        <v>76</v>
      </c>
      <c r="C48" s="35">
        <v>1993</v>
      </c>
      <c r="D48" s="14" t="s">
        <v>15</v>
      </c>
      <c r="E48" s="16">
        <v>61</v>
      </c>
      <c r="F48" s="44">
        <v>50</v>
      </c>
      <c r="G48" s="44">
        <v>50</v>
      </c>
      <c r="H48" s="41">
        <v>50</v>
      </c>
      <c r="I48" s="18">
        <v>50</v>
      </c>
      <c r="J48" s="41">
        <v>68</v>
      </c>
      <c r="K48" s="41">
        <v>70</v>
      </c>
      <c r="L48" s="41">
        <v>72</v>
      </c>
      <c r="M48" s="18">
        <v>72</v>
      </c>
      <c r="N48" s="16" t="s">
        <v>103</v>
      </c>
      <c r="O48" s="20">
        <v>122</v>
      </c>
      <c r="P48" s="25">
        <f t="shared" si="0"/>
        <v>177.38472818029388</v>
      </c>
      <c r="Q48" s="26" t="s">
        <v>16</v>
      </c>
    </row>
    <row r="49" spans="1:17" ht="12.75">
      <c r="A49" s="22">
        <v>47</v>
      </c>
      <c r="B49" s="34" t="s">
        <v>78</v>
      </c>
      <c r="C49" s="35">
        <v>1995</v>
      </c>
      <c r="D49" s="14" t="s">
        <v>39</v>
      </c>
      <c r="E49" s="16">
        <v>60</v>
      </c>
      <c r="F49" s="44">
        <v>55</v>
      </c>
      <c r="G49" s="44">
        <v>55</v>
      </c>
      <c r="H49" s="41">
        <v>55</v>
      </c>
      <c r="I49" s="18">
        <v>55</v>
      </c>
      <c r="J49" s="41">
        <v>70</v>
      </c>
      <c r="K49" s="44">
        <v>75</v>
      </c>
      <c r="L49" s="41">
        <v>75</v>
      </c>
      <c r="M49" s="18">
        <v>75</v>
      </c>
      <c r="N49" s="16" t="s">
        <v>101</v>
      </c>
      <c r="O49" s="20">
        <v>130</v>
      </c>
      <c r="P49" s="25">
        <f t="shared" si="0"/>
        <v>191.2793794429918</v>
      </c>
      <c r="Q49" s="26" t="s">
        <v>49</v>
      </c>
    </row>
    <row r="50" spans="1:17" ht="12.75">
      <c r="A50" s="22">
        <v>57</v>
      </c>
      <c r="B50" s="34" t="s">
        <v>79</v>
      </c>
      <c r="C50" s="35">
        <v>1994</v>
      </c>
      <c r="D50" s="14" t="s">
        <v>53</v>
      </c>
      <c r="E50" s="16">
        <v>58.3</v>
      </c>
      <c r="F50" s="41">
        <v>30</v>
      </c>
      <c r="G50" s="41">
        <v>32</v>
      </c>
      <c r="H50" s="41">
        <v>35</v>
      </c>
      <c r="I50" s="18">
        <v>35</v>
      </c>
      <c r="J50" s="44">
        <v>40</v>
      </c>
      <c r="K50" s="44">
        <v>40</v>
      </c>
      <c r="L50" s="41">
        <v>40</v>
      </c>
      <c r="M50" s="18">
        <v>40</v>
      </c>
      <c r="N50" s="16" t="s">
        <v>107</v>
      </c>
      <c r="O50" s="20">
        <v>75</v>
      </c>
      <c r="P50" s="25">
        <f t="shared" si="0"/>
        <v>112.71089718312248</v>
      </c>
      <c r="Q50" s="26" t="s">
        <v>54</v>
      </c>
    </row>
    <row r="51" spans="1:17" ht="12.75">
      <c r="A51" s="56" t="s">
        <v>30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2.75">
      <c r="A52" s="22">
        <v>12</v>
      </c>
      <c r="B52" s="34" t="s">
        <v>72</v>
      </c>
      <c r="C52" s="35">
        <v>1997</v>
      </c>
      <c r="D52" s="14" t="s">
        <v>15</v>
      </c>
      <c r="E52" s="16">
        <v>62.5</v>
      </c>
      <c r="F52" s="41">
        <v>35</v>
      </c>
      <c r="G52" s="41">
        <v>38</v>
      </c>
      <c r="H52" s="41">
        <v>40</v>
      </c>
      <c r="I52" s="18">
        <v>40</v>
      </c>
      <c r="J52" s="41">
        <v>40</v>
      </c>
      <c r="K52" s="41">
        <v>43</v>
      </c>
      <c r="L52" s="41">
        <v>45</v>
      </c>
      <c r="M52" s="18">
        <v>45</v>
      </c>
      <c r="N52" s="16" t="s">
        <v>106</v>
      </c>
      <c r="O52" s="20">
        <v>85</v>
      </c>
      <c r="P52" s="25">
        <f>IF(O52=0,0,10^(0.784780654*LOG10(E52/173.961)^2)*O52)</f>
        <v>121.48600053979578</v>
      </c>
      <c r="Q52" s="26" t="s">
        <v>16</v>
      </c>
    </row>
    <row r="53" spans="1:17" ht="12.75">
      <c r="A53" s="22">
        <v>48</v>
      </c>
      <c r="B53" s="34" t="s">
        <v>82</v>
      </c>
      <c r="C53" s="35">
        <v>1998</v>
      </c>
      <c r="D53" s="14" t="s">
        <v>15</v>
      </c>
      <c r="E53" s="16">
        <v>62.2</v>
      </c>
      <c r="F53" s="41">
        <v>25</v>
      </c>
      <c r="G53" s="41">
        <v>27</v>
      </c>
      <c r="H53" s="41">
        <v>29</v>
      </c>
      <c r="I53" s="18">
        <v>29</v>
      </c>
      <c r="J53" s="41">
        <v>38</v>
      </c>
      <c r="K53" s="41">
        <v>40</v>
      </c>
      <c r="L53" s="41">
        <v>42</v>
      </c>
      <c r="M53" s="18">
        <v>42</v>
      </c>
      <c r="N53" s="16" t="s">
        <v>107</v>
      </c>
      <c r="O53" s="20">
        <v>71</v>
      </c>
      <c r="P53" s="25">
        <f>IF(O53=0,0,10^(0.784780654*LOG10(E53/173.961)^2)*O53)</f>
        <v>101.81861715282992</v>
      </c>
      <c r="Q53" s="26" t="s">
        <v>16</v>
      </c>
    </row>
    <row r="54" spans="1:17" ht="12.75">
      <c r="A54" s="22">
        <v>61</v>
      </c>
      <c r="B54" s="34" t="s">
        <v>97</v>
      </c>
      <c r="C54" s="35">
        <v>1997</v>
      </c>
      <c r="D54" s="14" t="s">
        <v>15</v>
      </c>
      <c r="E54" s="16">
        <v>65</v>
      </c>
      <c r="F54" s="41">
        <v>68</v>
      </c>
      <c r="G54" s="41">
        <v>70</v>
      </c>
      <c r="H54" s="41">
        <v>72</v>
      </c>
      <c r="I54" s="18">
        <v>72</v>
      </c>
      <c r="J54" s="41">
        <v>75</v>
      </c>
      <c r="K54" s="41">
        <v>78</v>
      </c>
      <c r="L54" s="44">
        <v>80</v>
      </c>
      <c r="M54" s="18">
        <v>78</v>
      </c>
      <c r="N54" s="16" t="s">
        <v>100</v>
      </c>
      <c r="O54" s="20">
        <v>150</v>
      </c>
      <c r="P54" s="25">
        <f>IF(O54=0,0,10^(0.784780654*LOG10(E54/173.961)^2)*O54)</f>
        <v>208.70876523738286</v>
      </c>
      <c r="Q54" s="26" t="s">
        <v>16</v>
      </c>
    </row>
    <row r="55" spans="1:17" ht="12.75">
      <c r="A55" s="22">
        <v>32</v>
      </c>
      <c r="B55" s="34" t="s">
        <v>77</v>
      </c>
      <c r="C55" s="35">
        <v>1996</v>
      </c>
      <c r="D55" s="14" t="s">
        <v>15</v>
      </c>
      <c r="E55" s="16">
        <v>62.5</v>
      </c>
      <c r="F55" s="41">
        <v>40</v>
      </c>
      <c r="G55" s="44">
        <v>43</v>
      </c>
      <c r="H55" s="44">
        <v>45</v>
      </c>
      <c r="I55" s="18">
        <v>40</v>
      </c>
      <c r="J55" s="41">
        <v>55</v>
      </c>
      <c r="K55" s="41">
        <v>58</v>
      </c>
      <c r="L55" s="41">
        <v>64</v>
      </c>
      <c r="M55" s="18">
        <v>64</v>
      </c>
      <c r="N55" s="16" t="s">
        <v>103</v>
      </c>
      <c r="O55" s="20">
        <v>104</v>
      </c>
      <c r="P55" s="25">
        <f>IF(O55=0,0,10^(0.784780654*LOG10(E55/173.961)^2)*O55)</f>
        <v>148.64169477810307</v>
      </c>
      <c r="Q55" s="26" t="s">
        <v>16</v>
      </c>
    </row>
    <row r="56" spans="1:17" ht="12.75">
      <c r="A56" s="22">
        <v>30</v>
      </c>
      <c r="B56" s="34" t="s">
        <v>80</v>
      </c>
      <c r="C56" s="35">
        <v>1992</v>
      </c>
      <c r="D56" s="14" t="s">
        <v>39</v>
      </c>
      <c r="E56" s="16">
        <v>68.5</v>
      </c>
      <c r="F56" s="41">
        <v>43</v>
      </c>
      <c r="G56" s="41">
        <v>48</v>
      </c>
      <c r="H56" s="44">
        <v>51</v>
      </c>
      <c r="I56" s="18">
        <v>48</v>
      </c>
      <c r="J56" s="41">
        <v>55</v>
      </c>
      <c r="K56" s="41">
        <v>55</v>
      </c>
      <c r="L56" s="41">
        <v>60</v>
      </c>
      <c r="M56" s="18">
        <v>60</v>
      </c>
      <c r="N56" s="16" t="s">
        <v>101</v>
      </c>
      <c r="O56" s="20">
        <v>108</v>
      </c>
      <c r="P56" s="25">
        <f>IF(O56=0,0,10^(0.784780654*LOG10(E56/173.961)^2)*O56)</f>
        <v>145.20973312276752</v>
      </c>
      <c r="Q56" s="26" t="s">
        <v>49</v>
      </c>
    </row>
    <row r="57" spans="1:17" ht="12.75">
      <c r="A57" s="56" t="s">
        <v>31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2.75">
      <c r="A58" s="22">
        <v>23</v>
      </c>
      <c r="B58" s="34" t="s">
        <v>86</v>
      </c>
      <c r="C58" s="35">
        <v>1996</v>
      </c>
      <c r="D58" s="14" t="s">
        <v>87</v>
      </c>
      <c r="E58" s="16">
        <v>71.8</v>
      </c>
      <c r="F58" s="41">
        <v>80</v>
      </c>
      <c r="G58" s="41">
        <v>85</v>
      </c>
      <c r="H58" s="41">
        <v>90</v>
      </c>
      <c r="I58" s="18">
        <v>85</v>
      </c>
      <c r="J58" s="41">
        <v>97</v>
      </c>
      <c r="K58" s="41">
        <v>105</v>
      </c>
      <c r="L58" s="41">
        <v>107</v>
      </c>
      <c r="M58" s="18">
        <v>107</v>
      </c>
      <c r="N58" s="16" t="s">
        <v>100</v>
      </c>
      <c r="O58" s="20">
        <v>192</v>
      </c>
      <c r="P58" s="25">
        <f>IF(O58=0,0,10^(0.784780654*LOG10(E58/173.961)^2)*O58)</f>
        <v>250.73749783211406</v>
      </c>
      <c r="Q58" s="26" t="s">
        <v>88</v>
      </c>
    </row>
    <row r="59" spans="1:17" ht="12.75">
      <c r="A59" s="22">
        <v>37</v>
      </c>
      <c r="B59" s="34" t="s">
        <v>83</v>
      </c>
      <c r="C59" s="35">
        <v>1993</v>
      </c>
      <c r="D59" s="14" t="s">
        <v>39</v>
      </c>
      <c r="E59" s="16">
        <v>76.3</v>
      </c>
      <c r="F59" s="41">
        <v>65</v>
      </c>
      <c r="G59" s="44">
        <v>70</v>
      </c>
      <c r="H59" s="41">
        <v>70</v>
      </c>
      <c r="I59" s="18">
        <v>70</v>
      </c>
      <c r="J59" s="41">
        <v>91</v>
      </c>
      <c r="K59" s="41">
        <v>95</v>
      </c>
      <c r="L59" s="44">
        <v>100</v>
      </c>
      <c r="M59" s="18">
        <v>95</v>
      </c>
      <c r="N59" s="16" t="s">
        <v>103</v>
      </c>
      <c r="O59" s="20">
        <v>165</v>
      </c>
      <c r="P59" s="25">
        <f>IF(O59=0,0,10^(0.784780654*LOG10(E59/173.961)^2)*O59)</f>
        <v>207.98104600621272</v>
      </c>
      <c r="Q59" s="26" t="s">
        <v>49</v>
      </c>
    </row>
    <row r="60" spans="1:17" ht="12.75">
      <c r="A60" s="22">
        <v>51</v>
      </c>
      <c r="B60" s="34" t="s">
        <v>84</v>
      </c>
      <c r="C60" s="35">
        <v>1993</v>
      </c>
      <c r="D60" s="14" t="s">
        <v>15</v>
      </c>
      <c r="E60" s="16">
        <v>74.7</v>
      </c>
      <c r="F60" s="41">
        <v>67</v>
      </c>
      <c r="G60" s="41">
        <v>71</v>
      </c>
      <c r="H60" s="44">
        <v>74</v>
      </c>
      <c r="I60" s="18">
        <v>71</v>
      </c>
      <c r="J60" s="41">
        <v>84</v>
      </c>
      <c r="K60" s="41">
        <v>87</v>
      </c>
      <c r="L60" s="41">
        <v>90</v>
      </c>
      <c r="M60" s="18">
        <v>90</v>
      </c>
      <c r="N60" s="16" t="s">
        <v>106</v>
      </c>
      <c r="O60" s="20">
        <v>161</v>
      </c>
      <c r="P60" s="25">
        <f>IF(O60=0,0,10^(0.784780654*LOG10(E60/173.961)^2)*O60)</f>
        <v>205.4011354535341</v>
      </c>
      <c r="Q60" s="26" t="s">
        <v>16</v>
      </c>
    </row>
    <row r="61" spans="1:17" ht="12.75">
      <c r="A61" s="22">
        <v>63</v>
      </c>
      <c r="B61" s="34" t="s">
        <v>89</v>
      </c>
      <c r="C61" s="35">
        <v>1996</v>
      </c>
      <c r="D61" s="14" t="s">
        <v>87</v>
      </c>
      <c r="E61" s="16">
        <v>73.4</v>
      </c>
      <c r="F61" s="41">
        <v>73</v>
      </c>
      <c r="G61" s="44">
        <v>76</v>
      </c>
      <c r="H61" s="41">
        <v>78</v>
      </c>
      <c r="I61" s="18">
        <v>78</v>
      </c>
      <c r="J61" s="41">
        <v>93</v>
      </c>
      <c r="K61" s="41">
        <v>98</v>
      </c>
      <c r="L61" s="44">
        <v>101</v>
      </c>
      <c r="M61" s="18">
        <v>98</v>
      </c>
      <c r="N61" s="16" t="s">
        <v>101</v>
      </c>
      <c r="O61" s="20">
        <v>176</v>
      </c>
      <c r="P61" s="25">
        <f>IF(O61=0,0,10^(0.784780654*LOG10(E61/173.961)^2)*O61)</f>
        <v>226.8447760384335</v>
      </c>
      <c r="Q61" s="21" t="s">
        <v>88</v>
      </c>
    </row>
    <row r="62" spans="1:17" ht="12.75">
      <c r="A62" s="56" t="s">
        <v>32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ht="12.75">
      <c r="A63" s="22">
        <v>2</v>
      </c>
      <c r="B63" s="34" t="s">
        <v>90</v>
      </c>
      <c r="C63" s="35">
        <v>1995</v>
      </c>
      <c r="D63" s="14" t="s">
        <v>39</v>
      </c>
      <c r="E63" s="16">
        <v>81</v>
      </c>
      <c r="F63" s="41">
        <v>90</v>
      </c>
      <c r="G63" s="41">
        <v>95</v>
      </c>
      <c r="H63" s="41">
        <v>100</v>
      </c>
      <c r="I63" s="18">
        <v>100</v>
      </c>
      <c r="J63" s="41">
        <v>109</v>
      </c>
      <c r="K63" s="41">
        <v>114</v>
      </c>
      <c r="L63" s="41" t="s">
        <v>104</v>
      </c>
      <c r="M63" s="18">
        <v>114</v>
      </c>
      <c r="N63" s="16" t="s">
        <v>101</v>
      </c>
      <c r="O63" s="20">
        <v>214</v>
      </c>
      <c r="P63" s="25">
        <f>IF(O63=0,0,10^(0.784780654*LOG10(E63/173.961)^2)*O63)</f>
        <v>261.1548986645608</v>
      </c>
      <c r="Q63" s="26" t="s">
        <v>49</v>
      </c>
    </row>
    <row r="64" spans="1:17" ht="12.75">
      <c r="A64" s="22">
        <v>41</v>
      </c>
      <c r="B64" s="34" t="s">
        <v>95</v>
      </c>
      <c r="C64" s="35">
        <v>1987</v>
      </c>
      <c r="D64" s="14" t="s">
        <v>15</v>
      </c>
      <c r="E64" s="16">
        <v>79.6</v>
      </c>
      <c r="F64" s="41">
        <v>101</v>
      </c>
      <c r="G64" s="41">
        <v>106</v>
      </c>
      <c r="H64" s="41">
        <v>108</v>
      </c>
      <c r="I64" s="18">
        <v>108</v>
      </c>
      <c r="J64" s="41">
        <v>120</v>
      </c>
      <c r="K64" s="41">
        <v>125</v>
      </c>
      <c r="L64" s="41" t="s">
        <v>104</v>
      </c>
      <c r="M64" s="18">
        <v>125</v>
      </c>
      <c r="N64" s="16" t="s">
        <v>100</v>
      </c>
      <c r="O64" s="20">
        <v>233</v>
      </c>
      <c r="P64" s="25">
        <f>IF(O64=0,0,10^(0.784780654*LOG10(E64/173.961)^2)*O64)</f>
        <v>286.96612053545124</v>
      </c>
      <c r="Q64" s="26" t="s">
        <v>16</v>
      </c>
    </row>
    <row r="65" spans="1:17" ht="12.75">
      <c r="A65" s="22">
        <v>54</v>
      </c>
      <c r="B65" s="34" t="s">
        <v>85</v>
      </c>
      <c r="C65" s="35">
        <v>1998</v>
      </c>
      <c r="D65" s="14" t="s">
        <v>39</v>
      </c>
      <c r="E65" s="16">
        <v>79.9</v>
      </c>
      <c r="F65" s="44">
        <v>35</v>
      </c>
      <c r="G65" s="41">
        <v>35</v>
      </c>
      <c r="H65" s="41">
        <v>36</v>
      </c>
      <c r="I65" s="18">
        <v>36</v>
      </c>
      <c r="J65" s="41">
        <v>45</v>
      </c>
      <c r="K65" s="41">
        <v>48</v>
      </c>
      <c r="L65" s="41">
        <v>50</v>
      </c>
      <c r="M65" s="18">
        <v>50</v>
      </c>
      <c r="N65" s="16" t="s">
        <v>106</v>
      </c>
      <c r="O65" s="20">
        <v>86</v>
      </c>
      <c r="P65" s="25">
        <f>IF(O65=0,0,10^(0.784780654*LOG10(E65/173.961)^2)*O65)</f>
        <v>105.70720805619484</v>
      </c>
      <c r="Q65" s="26" t="s">
        <v>49</v>
      </c>
    </row>
    <row r="66" spans="1:17" ht="12.75">
      <c r="A66" s="22">
        <v>25</v>
      </c>
      <c r="B66" s="34" t="s">
        <v>91</v>
      </c>
      <c r="C66" s="35">
        <v>1994</v>
      </c>
      <c r="D66" s="14" t="s">
        <v>15</v>
      </c>
      <c r="E66" s="16">
        <v>83.3</v>
      </c>
      <c r="F66" s="41">
        <v>80</v>
      </c>
      <c r="G66" s="41">
        <v>82</v>
      </c>
      <c r="H66" s="44">
        <v>86</v>
      </c>
      <c r="I66" s="18">
        <v>82</v>
      </c>
      <c r="J66" s="41">
        <v>95</v>
      </c>
      <c r="K66" s="44">
        <v>100</v>
      </c>
      <c r="L66" s="44">
        <v>100</v>
      </c>
      <c r="M66" s="18">
        <v>95</v>
      </c>
      <c r="N66" s="16" t="s">
        <v>103</v>
      </c>
      <c r="O66" s="20">
        <v>177</v>
      </c>
      <c r="P66" s="25">
        <f>IF(O66=0,0,10^(0.784780654*LOG10(E66/173.961)^2)*O66)</f>
        <v>212.93048597764195</v>
      </c>
      <c r="Q66" s="26" t="s">
        <v>16</v>
      </c>
    </row>
    <row r="67" spans="1:17" ht="12.75">
      <c r="A67" s="56" t="s">
        <v>33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2.75">
      <c r="A68" s="22">
        <v>6</v>
      </c>
      <c r="B68" s="34" t="s">
        <v>92</v>
      </c>
      <c r="C68" s="35">
        <v>1993</v>
      </c>
      <c r="D68" s="14" t="s">
        <v>15</v>
      </c>
      <c r="E68" s="16">
        <v>85.1</v>
      </c>
      <c r="F68" s="41">
        <v>80</v>
      </c>
      <c r="G68" s="41">
        <v>85</v>
      </c>
      <c r="H68" s="41">
        <v>90</v>
      </c>
      <c r="I68" s="18">
        <v>90</v>
      </c>
      <c r="J68" s="41">
        <v>100</v>
      </c>
      <c r="K68" s="41">
        <v>105</v>
      </c>
      <c r="L68" s="44">
        <v>110</v>
      </c>
      <c r="M68" s="18">
        <v>105</v>
      </c>
      <c r="N68" s="16" t="s">
        <v>100</v>
      </c>
      <c r="O68" s="20">
        <v>195</v>
      </c>
      <c r="P68" s="25">
        <f>IF(O68=0,0,10^(0.784780654*LOG10(E68/173.961)^2)*O68)</f>
        <v>232.1167044702598</v>
      </c>
      <c r="Q68" s="26" t="s">
        <v>16</v>
      </c>
    </row>
    <row r="69" spans="1:17" ht="12.75">
      <c r="A69" s="22">
        <v>46</v>
      </c>
      <c r="B69" s="34" t="s">
        <v>93</v>
      </c>
      <c r="C69" s="35">
        <v>1993</v>
      </c>
      <c r="D69" s="14" t="s">
        <v>15</v>
      </c>
      <c r="E69" s="16">
        <v>85.1</v>
      </c>
      <c r="F69" s="41">
        <v>78</v>
      </c>
      <c r="G69" s="44">
        <v>82</v>
      </c>
      <c r="H69" s="44">
        <v>83</v>
      </c>
      <c r="I69" s="18">
        <v>78</v>
      </c>
      <c r="J69" s="41">
        <v>95</v>
      </c>
      <c r="K69" s="44">
        <v>100</v>
      </c>
      <c r="L69" s="44">
        <v>100</v>
      </c>
      <c r="M69" s="18">
        <v>95</v>
      </c>
      <c r="N69" s="16" t="s">
        <v>101</v>
      </c>
      <c r="O69" s="20">
        <v>173</v>
      </c>
      <c r="P69" s="25">
        <f>IF(O69=0,0,10^(0.784780654*LOG10(E69/173.961)^2)*O69)</f>
        <v>205.92917883771767</v>
      </c>
      <c r="Q69" s="26" t="s">
        <v>16</v>
      </c>
    </row>
    <row r="70" spans="1:17" ht="12.75">
      <c r="A70" s="22">
        <v>50</v>
      </c>
      <c r="B70" s="34" t="s">
        <v>117</v>
      </c>
      <c r="C70" s="35">
        <v>1994</v>
      </c>
      <c r="D70" s="14" t="s">
        <v>53</v>
      </c>
      <c r="E70" s="16">
        <v>96.1</v>
      </c>
      <c r="F70" s="41">
        <v>50</v>
      </c>
      <c r="G70" s="41">
        <v>55</v>
      </c>
      <c r="H70" s="41">
        <v>65</v>
      </c>
      <c r="I70" s="18">
        <v>65</v>
      </c>
      <c r="J70" s="41">
        <v>70</v>
      </c>
      <c r="K70" s="41">
        <v>80</v>
      </c>
      <c r="L70" s="44">
        <v>95</v>
      </c>
      <c r="M70" s="18">
        <v>80</v>
      </c>
      <c r="N70" s="16" t="s">
        <v>103</v>
      </c>
      <c r="O70" s="20">
        <v>145</v>
      </c>
      <c r="P70" s="25">
        <f>IF(O70=0,0,10^(0.784780654*LOG10(E70/173.961)^2)*O70)</f>
        <v>163.4919070352061</v>
      </c>
      <c r="Q70" s="21" t="s">
        <v>54</v>
      </c>
    </row>
    <row r="71" spans="1:18" ht="12.75">
      <c r="A71" s="51" t="s">
        <v>40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18" ht="12.75">
      <c r="A72" s="52" t="s">
        <v>41</v>
      </c>
      <c r="B72" s="52"/>
      <c r="C72" s="52" t="s">
        <v>2</v>
      </c>
      <c r="D72" s="52"/>
      <c r="E72" s="52"/>
      <c r="F72" s="53" t="s">
        <v>42</v>
      </c>
      <c r="G72" s="54"/>
      <c r="H72" s="52" t="s">
        <v>43</v>
      </c>
      <c r="I72" s="52"/>
      <c r="J72" s="55"/>
      <c r="K72" s="55"/>
      <c r="L72" s="55"/>
      <c r="M72" s="30"/>
      <c r="N72" s="30"/>
      <c r="O72" s="27"/>
      <c r="P72" s="27"/>
      <c r="Q72" s="27"/>
      <c r="R72" s="27"/>
    </row>
    <row r="73" spans="1:18" ht="12.75">
      <c r="A73" s="48" t="s">
        <v>44</v>
      </c>
      <c r="B73" s="48"/>
      <c r="C73" s="48" t="s">
        <v>109</v>
      </c>
      <c r="D73" s="48"/>
      <c r="E73" s="48"/>
      <c r="F73" s="49" t="s">
        <v>15</v>
      </c>
      <c r="G73" s="50"/>
      <c r="H73" s="48" t="s">
        <v>110</v>
      </c>
      <c r="I73" s="48"/>
      <c r="J73" s="47"/>
      <c r="K73" s="47"/>
      <c r="L73" s="47"/>
      <c r="M73" s="30"/>
      <c r="N73" s="30"/>
      <c r="O73" s="36"/>
      <c r="P73" s="36"/>
      <c r="Q73" s="37"/>
      <c r="R73" s="37"/>
    </row>
    <row r="74" spans="1:18" ht="12.75">
      <c r="A74" s="48" t="s">
        <v>45</v>
      </c>
      <c r="B74" s="48"/>
      <c r="C74" s="48" t="s">
        <v>111</v>
      </c>
      <c r="D74" s="48"/>
      <c r="E74" s="48"/>
      <c r="F74" s="28" t="s">
        <v>15</v>
      </c>
      <c r="G74" s="29"/>
      <c r="H74" s="48" t="s">
        <v>112</v>
      </c>
      <c r="I74" s="48"/>
      <c r="J74" s="47"/>
      <c r="K74" s="47"/>
      <c r="L74" s="47"/>
      <c r="M74" s="30"/>
      <c r="N74" s="30"/>
      <c r="O74" s="36"/>
      <c r="P74" s="36"/>
      <c r="Q74" s="37"/>
      <c r="R74" s="37"/>
    </row>
    <row r="75" spans="1:18" ht="12.75">
      <c r="A75" s="48" t="s">
        <v>46</v>
      </c>
      <c r="B75" s="48"/>
      <c r="C75" s="48" t="s">
        <v>113</v>
      </c>
      <c r="D75" s="48"/>
      <c r="E75" s="48"/>
      <c r="F75" s="28" t="s">
        <v>15</v>
      </c>
      <c r="G75" s="29"/>
      <c r="H75" s="48" t="s">
        <v>112</v>
      </c>
      <c r="I75" s="48"/>
      <c r="J75" s="47"/>
      <c r="K75" s="47"/>
      <c r="L75" s="47"/>
      <c r="M75" s="30"/>
      <c r="N75" s="30"/>
      <c r="O75" s="36"/>
      <c r="P75" s="36"/>
      <c r="Q75" s="37"/>
      <c r="R75" s="37"/>
    </row>
    <row r="76" spans="1:18" ht="12.75">
      <c r="A76" s="48" t="s">
        <v>47</v>
      </c>
      <c r="B76" s="48"/>
      <c r="C76" s="48" t="s">
        <v>114</v>
      </c>
      <c r="D76" s="48"/>
      <c r="E76" s="48"/>
      <c r="F76" s="28" t="s">
        <v>15</v>
      </c>
      <c r="G76" s="29"/>
      <c r="H76" s="48" t="s">
        <v>115</v>
      </c>
      <c r="I76" s="48"/>
      <c r="J76" s="47"/>
      <c r="K76" s="47"/>
      <c r="L76" s="47"/>
      <c r="M76" s="30"/>
      <c r="N76" s="30"/>
      <c r="O76" s="36"/>
      <c r="P76" s="36"/>
      <c r="Q76" s="37"/>
      <c r="R76" s="37"/>
    </row>
    <row r="77" spans="1:18" ht="12.75">
      <c r="A77" s="48" t="s">
        <v>48</v>
      </c>
      <c r="B77" s="48"/>
      <c r="C77" s="48" t="s">
        <v>116</v>
      </c>
      <c r="D77" s="48"/>
      <c r="E77" s="48"/>
      <c r="F77" s="49" t="s">
        <v>15</v>
      </c>
      <c r="G77" s="50"/>
      <c r="H77" s="48" t="s">
        <v>115</v>
      </c>
      <c r="I77" s="48"/>
      <c r="J77" s="47"/>
      <c r="K77" s="47"/>
      <c r="L77" s="47"/>
      <c r="M77" s="30"/>
      <c r="N77" s="30"/>
      <c r="O77" s="36"/>
      <c r="P77" s="36"/>
      <c r="Q77" s="37"/>
      <c r="R77" s="37"/>
    </row>
  </sheetData>
  <mergeCells count="58">
    <mergeCell ref="A67:Q67"/>
    <mergeCell ref="E6:E7"/>
    <mergeCell ref="F6:I6"/>
    <mergeCell ref="A6:A7"/>
    <mergeCell ref="B6:B7"/>
    <mergeCell ref="C6:C7"/>
    <mergeCell ref="D6:D7"/>
    <mergeCell ref="J6:M6"/>
    <mergeCell ref="N6:N7"/>
    <mergeCell ref="O6:O7"/>
    <mergeCell ref="P6:P7"/>
    <mergeCell ref="Q6:Q7"/>
    <mergeCell ref="A62:Q62"/>
    <mergeCell ref="A2:Q2"/>
    <mergeCell ref="A3:Q3"/>
    <mergeCell ref="A4:Q4"/>
    <mergeCell ref="A5:N5"/>
    <mergeCell ref="A8:Q8"/>
    <mergeCell ref="A15:Q15"/>
    <mergeCell ref="A39:Q39"/>
    <mergeCell ref="A57:Q57"/>
    <mergeCell ref="A16:Q16"/>
    <mergeCell ref="A9:Q9"/>
    <mergeCell ref="A12:Q12"/>
    <mergeCell ref="A44:Q44"/>
    <mergeCell ref="A51:Q51"/>
    <mergeCell ref="A35:Q35"/>
    <mergeCell ref="A22:Q22"/>
    <mergeCell ref="A28:Q28"/>
    <mergeCell ref="A32:Q32"/>
    <mergeCell ref="A71:R71"/>
    <mergeCell ref="A72:B72"/>
    <mergeCell ref="C72:E72"/>
    <mergeCell ref="F72:G72"/>
    <mergeCell ref="H72:I72"/>
    <mergeCell ref="J72:L72"/>
    <mergeCell ref="J73:L73"/>
    <mergeCell ref="A74:B74"/>
    <mergeCell ref="C74:E74"/>
    <mergeCell ref="H74:I74"/>
    <mergeCell ref="J74:L74"/>
    <mergeCell ref="A73:B73"/>
    <mergeCell ref="C73:E73"/>
    <mergeCell ref="F73:G73"/>
    <mergeCell ref="H73:I73"/>
    <mergeCell ref="A75:B75"/>
    <mergeCell ref="C75:E75"/>
    <mergeCell ref="H75:I75"/>
    <mergeCell ref="J75:L75"/>
    <mergeCell ref="A76:B76"/>
    <mergeCell ref="C76:E76"/>
    <mergeCell ref="H76:I76"/>
    <mergeCell ref="J76:L76"/>
    <mergeCell ref="J77:L77"/>
    <mergeCell ref="A77:B77"/>
    <mergeCell ref="C77:E77"/>
    <mergeCell ref="F77:G77"/>
    <mergeCell ref="H77:I77"/>
  </mergeCells>
  <printOptions/>
  <pageMargins left="0.17" right="0.1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C33" sqref="C33:E33"/>
    </sheetView>
  </sheetViews>
  <sheetFormatPr defaultColWidth="9.140625" defaultRowHeight="12.75"/>
  <cols>
    <col min="1" max="1" width="2.8515625" style="1" customWidth="1"/>
    <col min="2" max="2" width="17.28125" style="1" bestFit="1" customWidth="1"/>
    <col min="3" max="3" width="6.7109375" style="2" bestFit="1" customWidth="1"/>
    <col min="4" max="4" width="9.8515625" style="2" bestFit="1" customWidth="1"/>
    <col min="5" max="8" width="6.00390625" style="1" customWidth="1"/>
    <col min="9" max="9" width="6.7109375" style="4" customWidth="1"/>
    <col min="10" max="12" width="6.00390625" style="1" customWidth="1"/>
    <col min="13" max="13" width="6.00390625" style="4" customWidth="1"/>
    <col min="14" max="14" width="4.8515625" style="1" customWidth="1"/>
    <col min="15" max="15" width="8.57421875" style="4" customWidth="1"/>
    <col min="16" max="16" width="7.00390625" style="1" bestFit="1" customWidth="1"/>
    <col min="17" max="17" width="22.421875" style="1" customWidth="1"/>
    <col min="18" max="16384" width="9.140625" style="1" customWidth="1"/>
  </cols>
  <sheetData>
    <row r="1" spans="1:18" ht="12.75">
      <c r="A1" s="5"/>
      <c r="B1" s="5"/>
      <c r="C1" s="6"/>
      <c r="D1" s="6"/>
      <c r="E1" s="5"/>
      <c r="F1" s="5"/>
      <c r="G1" s="5"/>
      <c r="H1" s="5"/>
      <c r="I1" s="7"/>
      <c r="J1" s="5"/>
      <c r="K1" s="5"/>
      <c r="L1" s="5"/>
      <c r="M1" s="7"/>
      <c r="N1" s="5"/>
      <c r="O1" s="7"/>
      <c r="P1" s="5"/>
      <c r="Q1" s="8"/>
      <c r="R1" s="5"/>
    </row>
    <row r="2" spans="1:18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1"/>
    </row>
    <row r="3" spans="1:18" ht="12.7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1"/>
    </row>
    <row r="4" spans="1:18" ht="12.7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11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0"/>
      <c r="P5" s="9"/>
      <c r="Q5" s="11"/>
      <c r="R5" s="11"/>
    </row>
    <row r="6" spans="1:18" ht="12.75" customHeight="1">
      <c r="A6" s="61" t="s">
        <v>1</v>
      </c>
      <c r="B6" s="71" t="s">
        <v>2</v>
      </c>
      <c r="C6" s="61" t="s">
        <v>17</v>
      </c>
      <c r="D6" s="61" t="s">
        <v>3</v>
      </c>
      <c r="E6" s="61" t="s">
        <v>55</v>
      </c>
      <c r="F6" s="68" t="s">
        <v>5</v>
      </c>
      <c r="G6" s="69"/>
      <c r="H6" s="69"/>
      <c r="I6" s="70"/>
      <c r="J6" s="68" t="s">
        <v>7</v>
      </c>
      <c r="K6" s="69"/>
      <c r="L6" s="69"/>
      <c r="M6" s="70"/>
      <c r="N6" s="61" t="s">
        <v>6</v>
      </c>
      <c r="O6" s="73" t="s">
        <v>8</v>
      </c>
      <c r="P6" s="61" t="s">
        <v>51</v>
      </c>
      <c r="Q6" s="61" t="s">
        <v>10</v>
      </c>
      <c r="R6" s="11"/>
    </row>
    <row r="7" spans="1:18" ht="12.75">
      <c r="A7" s="62"/>
      <c r="B7" s="72"/>
      <c r="C7" s="62"/>
      <c r="D7" s="62"/>
      <c r="E7" s="62"/>
      <c r="F7" s="12" t="s">
        <v>11</v>
      </c>
      <c r="G7" s="12" t="s">
        <v>12</v>
      </c>
      <c r="H7" s="12" t="s">
        <v>13</v>
      </c>
      <c r="I7" s="13" t="s">
        <v>14</v>
      </c>
      <c r="J7" s="12" t="s">
        <v>11</v>
      </c>
      <c r="K7" s="12" t="s">
        <v>12</v>
      </c>
      <c r="L7" s="12" t="s">
        <v>13</v>
      </c>
      <c r="M7" s="13" t="s">
        <v>14</v>
      </c>
      <c r="N7" s="62"/>
      <c r="O7" s="74"/>
      <c r="P7" s="62"/>
      <c r="Q7" s="62"/>
      <c r="R7" s="11"/>
    </row>
    <row r="8" spans="1:17" ht="12.75">
      <c r="A8" s="56" t="s">
        <v>18</v>
      </c>
      <c r="B8" s="59"/>
      <c r="C8" s="59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ht="12.75">
      <c r="A9" s="22">
        <v>19</v>
      </c>
      <c r="B9" s="23" t="s">
        <v>52</v>
      </c>
      <c r="C9" s="24">
        <v>2003</v>
      </c>
      <c r="D9" s="38" t="s">
        <v>53</v>
      </c>
      <c r="E9" s="16">
        <v>25</v>
      </c>
      <c r="F9" s="41">
        <v>12</v>
      </c>
      <c r="G9" s="41">
        <v>15</v>
      </c>
      <c r="H9" s="41">
        <v>18</v>
      </c>
      <c r="I9" s="18">
        <v>18</v>
      </c>
      <c r="J9" s="41">
        <v>18</v>
      </c>
      <c r="K9" s="41">
        <v>20</v>
      </c>
      <c r="L9" s="41">
        <v>23</v>
      </c>
      <c r="M9" s="18">
        <v>23</v>
      </c>
      <c r="N9" s="16" t="s">
        <v>101</v>
      </c>
      <c r="O9" s="20">
        <v>41</v>
      </c>
      <c r="P9" s="25">
        <f>IF(O9=0,0,10^(0.784780654*LOG10(E9/173.961)^2)*O9)</f>
        <v>147.85696539866018</v>
      </c>
      <c r="Q9" s="21" t="s">
        <v>54</v>
      </c>
    </row>
    <row r="10" spans="1:17" ht="12.75">
      <c r="A10" s="22">
        <v>20</v>
      </c>
      <c r="B10" s="23" t="s">
        <v>62</v>
      </c>
      <c r="C10" s="24">
        <v>2003</v>
      </c>
      <c r="D10" s="38" t="s">
        <v>53</v>
      </c>
      <c r="E10" s="16">
        <v>21.1</v>
      </c>
      <c r="F10" s="41">
        <v>10</v>
      </c>
      <c r="G10" s="41">
        <v>11</v>
      </c>
      <c r="H10" s="41">
        <v>12</v>
      </c>
      <c r="I10" s="18">
        <v>12</v>
      </c>
      <c r="J10" s="41">
        <v>12</v>
      </c>
      <c r="K10" s="41">
        <v>13</v>
      </c>
      <c r="L10" s="41">
        <v>14</v>
      </c>
      <c r="M10" s="18">
        <v>14</v>
      </c>
      <c r="N10" s="19" t="s">
        <v>106</v>
      </c>
      <c r="O10" s="20">
        <v>26</v>
      </c>
      <c r="P10" s="25">
        <f>IF(O10=0,0,10^(0.784780654*LOG10(E10/173.961)^2)*O10)</f>
        <v>118.49278148948966</v>
      </c>
      <c r="Q10" s="26" t="s">
        <v>54</v>
      </c>
    </row>
    <row r="11" spans="1:17" ht="12.75">
      <c r="A11" s="22">
        <v>27</v>
      </c>
      <c r="B11" s="42" t="s">
        <v>56</v>
      </c>
      <c r="C11" s="38">
        <v>2003</v>
      </c>
      <c r="D11" s="14" t="s">
        <v>15</v>
      </c>
      <c r="E11" s="16">
        <v>31</v>
      </c>
      <c r="F11" s="41">
        <v>11</v>
      </c>
      <c r="G11" s="41">
        <v>13</v>
      </c>
      <c r="H11" s="41">
        <v>15</v>
      </c>
      <c r="I11" s="18">
        <v>15</v>
      </c>
      <c r="J11" s="41">
        <v>13</v>
      </c>
      <c r="K11" s="41">
        <v>16</v>
      </c>
      <c r="L11" s="41">
        <v>17</v>
      </c>
      <c r="M11" s="18">
        <v>17</v>
      </c>
      <c r="N11" s="16" t="s">
        <v>103</v>
      </c>
      <c r="O11" s="20">
        <v>32</v>
      </c>
      <c r="P11" s="25">
        <f>IF(O11=0,0,10^(0.784780654*LOG10(E11/173.961)^2)*O11)</f>
        <v>88.21019001352367</v>
      </c>
      <c r="Q11" s="26" t="s">
        <v>16</v>
      </c>
    </row>
    <row r="12" spans="1:17" ht="12.75">
      <c r="A12" s="22">
        <v>43</v>
      </c>
      <c r="B12" s="42" t="s">
        <v>57</v>
      </c>
      <c r="C12" s="38">
        <v>2001</v>
      </c>
      <c r="D12" s="14" t="s">
        <v>15</v>
      </c>
      <c r="E12" s="16">
        <v>24.3</v>
      </c>
      <c r="F12" s="41">
        <v>10</v>
      </c>
      <c r="G12" s="41">
        <v>11</v>
      </c>
      <c r="H12" s="44">
        <v>12</v>
      </c>
      <c r="I12" s="18">
        <v>11</v>
      </c>
      <c r="J12" s="41">
        <v>12</v>
      </c>
      <c r="K12" s="41">
        <v>13</v>
      </c>
      <c r="L12" s="41">
        <v>14</v>
      </c>
      <c r="M12" s="18">
        <v>14</v>
      </c>
      <c r="N12" s="19" t="s">
        <v>107</v>
      </c>
      <c r="O12" s="20">
        <v>25</v>
      </c>
      <c r="P12" s="25">
        <f>IF(O12=0,0,10^(0.784780654*LOG10(E12/173.961)^2)*O12)</f>
        <v>93.63261085514074</v>
      </c>
      <c r="Q12" s="21" t="s">
        <v>16</v>
      </c>
    </row>
    <row r="13" spans="1:17" ht="12.75">
      <c r="A13" s="22">
        <v>49</v>
      </c>
      <c r="B13" s="42" t="s">
        <v>58</v>
      </c>
      <c r="C13" s="38">
        <v>1999</v>
      </c>
      <c r="D13" s="14" t="s">
        <v>39</v>
      </c>
      <c r="E13" s="16">
        <v>32</v>
      </c>
      <c r="F13" s="41">
        <v>27</v>
      </c>
      <c r="G13" s="41">
        <v>28</v>
      </c>
      <c r="H13" s="44">
        <v>29</v>
      </c>
      <c r="I13" s="18">
        <v>28</v>
      </c>
      <c r="J13" s="41">
        <v>30</v>
      </c>
      <c r="K13" s="41">
        <v>33</v>
      </c>
      <c r="L13" s="44">
        <v>36</v>
      </c>
      <c r="M13" s="18">
        <v>33</v>
      </c>
      <c r="N13" s="16" t="s">
        <v>100</v>
      </c>
      <c r="O13" s="20">
        <v>61</v>
      </c>
      <c r="P13" s="25">
        <f>IF(O13=0,0,10^(0.784780654*LOG10(E13/173.961)^2)*O13)</f>
        <v>162.0452612581046</v>
      </c>
      <c r="Q13" s="21" t="s">
        <v>49</v>
      </c>
    </row>
    <row r="14" spans="1:17" ht="12.75">
      <c r="A14" s="56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12.75">
      <c r="A15" s="22">
        <v>21</v>
      </c>
      <c r="B15" s="23" t="s">
        <v>59</v>
      </c>
      <c r="C15" s="24">
        <v>1999</v>
      </c>
      <c r="D15" s="24" t="s">
        <v>39</v>
      </c>
      <c r="E15" s="39">
        <v>36.2</v>
      </c>
      <c r="F15" s="41">
        <v>32</v>
      </c>
      <c r="G15" s="44">
        <v>34</v>
      </c>
      <c r="H15" s="41">
        <v>34</v>
      </c>
      <c r="I15" s="18">
        <v>34</v>
      </c>
      <c r="J15" s="41">
        <v>42</v>
      </c>
      <c r="K15" s="41">
        <v>45</v>
      </c>
      <c r="L15" s="41">
        <v>46</v>
      </c>
      <c r="M15" s="18">
        <v>46</v>
      </c>
      <c r="N15" s="16" t="s">
        <v>100</v>
      </c>
      <c r="O15" s="20">
        <v>80</v>
      </c>
      <c r="P15" s="25">
        <f>IF(O15=0,0,10^(0.784780654*LOG10(E15/173.961)^2)*O15)</f>
        <v>185.28301118629338</v>
      </c>
      <c r="Q15" s="26" t="s">
        <v>49</v>
      </c>
    </row>
    <row r="16" spans="1:17" ht="12.75">
      <c r="A16" s="22">
        <v>31</v>
      </c>
      <c r="B16" s="23" t="s">
        <v>60</v>
      </c>
      <c r="C16" s="24">
        <v>2002</v>
      </c>
      <c r="D16" s="24" t="s">
        <v>53</v>
      </c>
      <c r="E16" s="39">
        <v>36.8</v>
      </c>
      <c r="F16" s="44">
        <v>25</v>
      </c>
      <c r="G16" s="41">
        <v>25</v>
      </c>
      <c r="H16" s="41">
        <v>28</v>
      </c>
      <c r="I16" s="18">
        <v>28</v>
      </c>
      <c r="J16" s="41">
        <v>30</v>
      </c>
      <c r="K16" s="41">
        <v>33</v>
      </c>
      <c r="L16" s="41">
        <v>35</v>
      </c>
      <c r="M16" s="18">
        <v>35</v>
      </c>
      <c r="N16" s="16" t="s">
        <v>101</v>
      </c>
      <c r="O16" s="20">
        <v>63</v>
      </c>
      <c r="P16" s="25">
        <f>IF(O16=0,0,10^(0.784780654*LOG10(E16/173.961)^2)*O16)</f>
        <v>143.37944521374249</v>
      </c>
      <c r="Q16" s="26" t="s">
        <v>54</v>
      </c>
    </row>
    <row r="17" spans="1:17" ht="12.75">
      <c r="A17" s="22">
        <v>55</v>
      </c>
      <c r="B17" s="34" t="s">
        <v>61</v>
      </c>
      <c r="C17" s="45">
        <v>1998</v>
      </c>
      <c r="D17" s="24" t="s">
        <v>53</v>
      </c>
      <c r="E17" s="39">
        <v>35</v>
      </c>
      <c r="F17" s="41">
        <v>18</v>
      </c>
      <c r="G17" s="41">
        <v>20</v>
      </c>
      <c r="H17" s="44">
        <v>22</v>
      </c>
      <c r="I17" s="18">
        <v>20</v>
      </c>
      <c r="J17" s="41">
        <v>20</v>
      </c>
      <c r="K17" s="41">
        <v>23</v>
      </c>
      <c r="L17" s="41">
        <v>25</v>
      </c>
      <c r="M17" s="18">
        <v>25</v>
      </c>
      <c r="N17" s="16" t="s">
        <v>106</v>
      </c>
      <c r="O17" s="20">
        <v>45</v>
      </c>
      <c r="P17" s="25">
        <f>IF(O17=0,0,10^(0.784780654*LOG10(E17/173.961)^2)*O17)</f>
        <v>108.09167812602887</v>
      </c>
      <c r="Q17" s="26" t="s">
        <v>54</v>
      </c>
    </row>
    <row r="18" spans="1:17" ht="12.75">
      <c r="A18" s="22">
        <v>62</v>
      </c>
      <c r="B18" s="34" t="s">
        <v>96</v>
      </c>
      <c r="C18" s="45">
        <v>1998</v>
      </c>
      <c r="D18" s="24" t="s">
        <v>39</v>
      </c>
      <c r="E18" s="39">
        <v>36.6</v>
      </c>
      <c r="F18" s="41">
        <v>18</v>
      </c>
      <c r="G18" s="41">
        <v>19</v>
      </c>
      <c r="H18" s="41">
        <v>21</v>
      </c>
      <c r="I18" s="18">
        <v>21</v>
      </c>
      <c r="J18" s="41">
        <v>27</v>
      </c>
      <c r="K18" s="41">
        <v>29</v>
      </c>
      <c r="L18" s="41">
        <v>31</v>
      </c>
      <c r="M18" s="18">
        <v>31</v>
      </c>
      <c r="N18" s="16" t="s">
        <v>103</v>
      </c>
      <c r="O18" s="20">
        <v>52</v>
      </c>
      <c r="P18" s="25">
        <f>IF(O18=0,0,10^(0.784780654*LOG10(E18/173.961)^2)*O18)</f>
        <v>119.03099383388624</v>
      </c>
      <c r="Q18" s="26" t="s">
        <v>49</v>
      </c>
    </row>
    <row r="19" spans="1:17" ht="12.75">
      <c r="A19" s="22"/>
      <c r="B19" s="23" t="s">
        <v>98</v>
      </c>
      <c r="C19" s="24">
        <v>2000</v>
      </c>
      <c r="D19" s="24" t="s">
        <v>53</v>
      </c>
      <c r="E19" s="39">
        <v>36.8</v>
      </c>
      <c r="F19" s="44">
        <v>19</v>
      </c>
      <c r="G19" s="44">
        <v>19</v>
      </c>
      <c r="H19" s="41">
        <v>19</v>
      </c>
      <c r="I19" s="18">
        <v>19</v>
      </c>
      <c r="J19" s="41">
        <v>22</v>
      </c>
      <c r="K19" s="41">
        <v>25</v>
      </c>
      <c r="L19" s="44">
        <v>27</v>
      </c>
      <c r="M19" s="18">
        <v>25</v>
      </c>
      <c r="N19" s="19" t="s">
        <v>107</v>
      </c>
      <c r="O19" s="20">
        <v>44</v>
      </c>
      <c r="P19" s="25">
        <f>IF(O19=0,0,10^(0.784780654*LOG10(E19/173.961)^2)*O19)</f>
        <v>100.13802522864555</v>
      </c>
      <c r="Q19" s="21" t="s">
        <v>54</v>
      </c>
    </row>
    <row r="20" spans="1:17" ht="12.75">
      <c r="A20" s="56" t="s">
        <v>24</v>
      </c>
      <c r="B20" s="60"/>
      <c r="C20" s="60"/>
      <c r="D20" s="60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2.75">
      <c r="A21" s="22">
        <v>5</v>
      </c>
      <c r="B21" s="42" t="s">
        <v>94</v>
      </c>
      <c r="C21" s="43">
        <v>2001</v>
      </c>
      <c r="D21" s="14" t="s">
        <v>39</v>
      </c>
      <c r="E21" s="16">
        <v>37.1</v>
      </c>
      <c r="F21" s="41">
        <v>25</v>
      </c>
      <c r="G21" s="41">
        <v>27</v>
      </c>
      <c r="H21" s="41">
        <v>28</v>
      </c>
      <c r="I21" s="18">
        <v>28</v>
      </c>
      <c r="J21" s="41">
        <v>32</v>
      </c>
      <c r="K21" s="41">
        <v>34</v>
      </c>
      <c r="L21" s="41">
        <v>37</v>
      </c>
      <c r="M21" s="18">
        <v>37</v>
      </c>
      <c r="N21" s="16" t="s">
        <v>103</v>
      </c>
      <c r="O21" s="20">
        <v>65</v>
      </c>
      <c r="P21" s="25">
        <f>IF(O21=0,0,10^(0.784780654*LOG10(E21/173.961)^2)*O21)</f>
        <v>146.66818601818213</v>
      </c>
      <c r="Q21" s="42" t="s">
        <v>49</v>
      </c>
    </row>
    <row r="22" spans="1:17" ht="12.75">
      <c r="A22" s="22">
        <v>52</v>
      </c>
      <c r="B22" s="42" t="s">
        <v>64</v>
      </c>
      <c r="C22" s="43">
        <v>2000</v>
      </c>
      <c r="D22" s="14" t="s">
        <v>53</v>
      </c>
      <c r="E22" s="16">
        <v>40.2</v>
      </c>
      <c r="F22" s="41">
        <v>25</v>
      </c>
      <c r="G22" s="41">
        <v>28</v>
      </c>
      <c r="H22" s="41">
        <v>30</v>
      </c>
      <c r="I22" s="18">
        <v>30</v>
      </c>
      <c r="J22" s="41">
        <v>35</v>
      </c>
      <c r="K22" s="41">
        <v>38</v>
      </c>
      <c r="L22" s="44">
        <v>40</v>
      </c>
      <c r="M22" s="18">
        <v>38</v>
      </c>
      <c r="N22" s="19" t="s">
        <v>101</v>
      </c>
      <c r="O22" s="20">
        <v>68</v>
      </c>
      <c r="P22" s="25">
        <f>IF(O22=0,0,10^(0.784780654*LOG10(E22/173.961)^2)*O22)</f>
        <v>141.3106953101742</v>
      </c>
      <c r="Q22" s="42" t="s">
        <v>54</v>
      </c>
    </row>
    <row r="23" spans="1:17" ht="12.75">
      <c r="A23" s="22">
        <v>53</v>
      </c>
      <c r="B23" s="15" t="s">
        <v>63</v>
      </c>
      <c r="C23" s="14">
        <v>2000</v>
      </c>
      <c r="D23" s="14" t="s">
        <v>53</v>
      </c>
      <c r="E23" s="16">
        <v>39.5</v>
      </c>
      <c r="F23" s="41">
        <v>33</v>
      </c>
      <c r="G23" s="41">
        <v>35</v>
      </c>
      <c r="H23" s="41">
        <v>37</v>
      </c>
      <c r="I23" s="18">
        <v>37</v>
      </c>
      <c r="J23" s="41">
        <v>43</v>
      </c>
      <c r="K23" s="44">
        <v>45</v>
      </c>
      <c r="L23" s="44">
        <v>45</v>
      </c>
      <c r="M23" s="18">
        <v>43</v>
      </c>
      <c r="N23" s="19" t="s">
        <v>100</v>
      </c>
      <c r="O23" s="20">
        <v>80</v>
      </c>
      <c r="P23" s="25">
        <f>IF(O23=0,0,10^(0.784780654*LOG10(E23/173.961)^2)*O23)</f>
        <v>169.2076620874599</v>
      </c>
      <c r="Q23" s="42" t="s">
        <v>54</v>
      </c>
    </row>
    <row r="24" spans="1:17" ht="12.75">
      <c r="A24" s="56" t="s">
        <v>26</v>
      </c>
      <c r="B24" s="60"/>
      <c r="C24" s="60"/>
      <c r="D24" s="60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7" ht="12.75">
      <c r="A25" s="14">
        <v>36</v>
      </c>
      <c r="B25" s="34" t="s">
        <v>102</v>
      </c>
      <c r="C25" s="45">
        <v>1999</v>
      </c>
      <c r="D25" s="14" t="s">
        <v>53</v>
      </c>
      <c r="E25" s="16">
        <v>44.8</v>
      </c>
      <c r="F25" s="41">
        <v>48</v>
      </c>
      <c r="G25" s="41">
        <v>52</v>
      </c>
      <c r="H25" s="41">
        <v>55</v>
      </c>
      <c r="I25" s="18">
        <v>55</v>
      </c>
      <c r="J25" s="41">
        <v>68</v>
      </c>
      <c r="K25" s="41" t="s">
        <v>105</v>
      </c>
      <c r="L25" s="41" t="s">
        <v>104</v>
      </c>
      <c r="M25" s="18">
        <v>68</v>
      </c>
      <c r="N25" s="16" t="s">
        <v>100</v>
      </c>
      <c r="O25" s="20">
        <v>123</v>
      </c>
      <c r="P25" s="25">
        <f>IF(O25=0,0,10^(0.784780654*LOG10(E25/173.961)^2)*O25)</f>
        <v>230.3152912782566</v>
      </c>
      <c r="Q25" s="26" t="s">
        <v>54</v>
      </c>
    </row>
    <row r="26" spans="1:17" ht="12.75">
      <c r="A26" s="14">
        <v>39</v>
      </c>
      <c r="B26" s="15" t="s">
        <v>65</v>
      </c>
      <c r="C26" s="14">
        <v>1996</v>
      </c>
      <c r="D26" s="14" t="s">
        <v>39</v>
      </c>
      <c r="E26" s="16">
        <v>45</v>
      </c>
      <c r="F26" s="41">
        <v>37</v>
      </c>
      <c r="G26" s="41">
        <v>39</v>
      </c>
      <c r="H26" s="41">
        <v>41</v>
      </c>
      <c r="I26" s="18">
        <v>41</v>
      </c>
      <c r="J26" s="41">
        <v>44</v>
      </c>
      <c r="K26" s="41">
        <v>47</v>
      </c>
      <c r="L26" s="41">
        <v>48</v>
      </c>
      <c r="M26" s="18">
        <v>47</v>
      </c>
      <c r="N26" s="16" t="s">
        <v>101</v>
      </c>
      <c r="O26" s="20">
        <v>88</v>
      </c>
      <c r="P26" s="25">
        <f>IF(O26=0,0,10^(0.784780654*LOG10(E26/173.961)^2)*O26)</f>
        <v>164.10218076259895</v>
      </c>
      <c r="Q26" s="26" t="s">
        <v>49</v>
      </c>
    </row>
    <row r="27" spans="1:17" ht="12.75">
      <c r="A27" s="56" t="s">
        <v>27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12.75">
      <c r="A28" s="22">
        <v>3</v>
      </c>
      <c r="B28" s="23" t="s">
        <v>66</v>
      </c>
      <c r="C28" s="24">
        <v>1997</v>
      </c>
      <c r="D28" s="38" t="s">
        <v>15</v>
      </c>
      <c r="E28" s="39">
        <v>48.2</v>
      </c>
      <c r="F28" s="41">
        <v>32</v>
      </c>
      <c r="G28" s="41">
        <v>34</v>
      </c>
      <c r="H28" s="41">
        <v>36</v>
      </c>
      <c r="I28" s="18">
        <v>36</v>
      </c>
      <c r="J28" s="41">
        <v>40</v>
      </c>
      <c r="K28" s="41">
        <v>42</v>
      </c>
      <c r="L28" s="41">
        <v>44</v>
      </c>
      <c r="M28" s="18">
        <v>44</v>
      </c>
      <c r="N28" s="16" t="s">
        <v>103</v>
      </c>
      <c r="O28" s="20">
        <v>80</v>
      </c>
      <c r="P28" s="25">
        <f>IF(O28=0,0,10^(0.784780654*LOG10(E28/173.961)^2)*O28)</f>
        <v>140.25600790499902</v>
      </c>
      <c r="Q28" s="21" t="s">
        <v>16</v>
      </c>
    </row>
    <row r="29" spans="1:17" ht="12.75">
      <c r="A29" s="14">
        <v>56</v>
      </c>
      <c r="B29" s="34" t="s">
        <v>67</v>
      </c>
      <c r="C29" s="45">
        <v>1997</v>
      </c>
      <c r="D29" s="40" t="s">
        <v>15</v>
      </c>
      <c r="E29" s="16">
        <v>49.7</v>
      </c>
      <c r="F29" s="41">
        <v>55</v>
      </c>
      <c r="G29" s="41">
        <v>57</v>
      </c>
      <c r="H29" s="44">
        <v>61</v>
      </c>
      <c r="I29" s="18">
        <v>57</v>
      </c>
      <c r="J29" s="41">
        <v>65</v>
      </c>
      <c r="K29" s="44">
        <v>70</v>
      </c>
      <c r="L29" s="44">
        <v>70</v>
      </c>
      <c r="M29" s="18">
        <v>65</v>
      </c>
      <c r="N29" s="16" t="s">
        <v>103</v>
      </c>
      <c r="O29" s="20">
        <v>122</v>
      </c>
      <c r="P29" s="25">
        <f>IF(O29=0,0,10^(0.784780654*LOG10(E29/173.961)^2)*O29)</f>
        <v>208.2985434400086</v>
      </c>
      <c r="Q29" s="26" t="s">
        <v>16</v>
      </c>
    </row>
    <row r="30" spans="1:17" ht="12.75">
      <c r="A30" s="14">
        <v>59</v>
      </c>
      <c r="B30" s="34" t="s">
        <v>68</v>
      </c>
      <c r="C30" s="45">
        <v>1998</v>
      </c>
      <c r="D30" s="14" t="s">
        <v>15</v>
      </c>
      <c r="E30" s="16">
        <v>48</v>
      </c>
      <c r="F30" s="44">
        <v>48</v>
      </c>
      <c r="G30" s="41">
        <v>48</v>
      </c>
      <c r="H30" s="41">
        <v>52</v>
      </c>
      <c r="I30" s="18">
        <v>52</v>
      </c>
      <c r="J30" s="41">
        <v>55</v>
      </c>
      <c r="K30" s="44">
        <v>60</v>
      </c>
      <c r="L30" s="44">
        <v>60</v>
      </c>
      <c r="M30" s="18">
        <v>55</v>
      </c>
      <c r="N30" s="16" t="s">
        <v>101</v>
      </c>
      <c r="O30" s="20">
        <v>107</v>
      </c>
      <c r="P30" s="25">
        <f>IF(O30=0,0,10^(0.784780654*LOG10(E30/173.961)^2)*O30)</f>
        <v>188.27717975389865</v>
      </c>
      <c r="Q30" s="21" t="s">
        <v>16</v>
      </c>
    </row>
    <row r="31" spans="1:18" ht="12.75">
      <c r="A31" s="51" t="s">
        <v>40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2.75">
      <c r="A32" s="52" t="s">
        <v>41</v>
      </c>
      <c r="B32" s="52"/>
      <c r="C32" s="52" t="s">
        <v>2</v>
      </c>
      <c r="D32" s="52"/>
      <c r="E32" s="52"/>
      <c r="F32" s="53" t="s">
        <v>42</v>
      </c>
      <c r="G32" s="54"/>
      <c r="H32" s="52" t="s">
        <v>43</v>
      </c>
      <c r="I32" s="52"/>
      <c r="J32" s="55"/>
      <c r="K32" s="55"/>
      <c r="L32" s="55"/>
      <c r="M32" s="30"/>
      <c r="N32" s="30"/>
      <c r="O32" s="27"/>
      <c r="P32" s="27"/>
      <c r="Q32" s="27"/>
      <c r="R32" s="27"/>
    </row>
    <row r="33" spans="1:18" ht="12.75">
      <c r="A33" s="48" t="s">
        <v>44</v>
      </c>
      <c r="B33" s="48"/>
      <c r="C33" s="48" t="s">
        <v>109</v>
      </c>
      <c r="D33" s="48"/>
      <c r="E33" s="48"/>
      <c r="F33" s="49" t="s">
        <v>15</v>
      </c>
      <c r="G33" s="50"/>
      <c r="H33" s="48" t="s">
        <v>110</v>
      </c>
      <c r="I33" s="48"/>
      <c r="J33" s="47"/>
      <c r="K33" s="47"/>
      <c r="L33" s="47"/>
      <c r="M33" s="30"/>
      <c r="N33" s="30"/>
      <c r="O33" s="36"/>
      <c r="P33" s="36"/>
      <c r="Q33" s="37"/>
      <c r="R33" s="37"/>
    </row>
    <row r="34" spans="1:18" ht="12.75">
      <c r="A34" s="48" t="s">
        <v>45</v>
      </c>
      <c r="B34" s="48"/>
      <c r="C34" s="48" t="s">
        <v>111</v>
      </c>
      <c r="D34" s="48"/>
      <c r="E34" s="48"/>
      <c r="F34" s="28" t="s">
        <v>15</v>
      </c>
      <c r="G34" s="29"/>
      <c r="H34" s="48" t="s">
        <v>112</v>
      </c>
      <c r="I34" s="48"/>
      <c r="J34" s="47"/>
      <c r="K34" s="47"/>
      <c r="L34" s="47"/>
      <c r="M34" s="30"/>
      <c r="N34" s="30"/>
      <c r="O34" s="36"/>
      <c r="P34" s="36"/>
      <c r="Q34" s="37"/>
      <c r="R34" s="37"/>
    </row>
    <row r="35" spans="1:18" ht="12.75">
      <c r="A35" s="48" t="s">
        <v>46</v>
      </c>
      <c r="B35" s="48"/>
      <c r="C35" s="48" t="s">
        <v>113</v>
      </c>
      <c r="D35" s="48"/>
      <c r="E35" s="48"/>
      <c r="F35" s="28" t="s">
        <v>15</v>
      </c>
      <c r="G35" s="29"/>
      <c r="H35" s="48" t="s">
        <v>112</v>
      </c>
      <c r="I35" s="48"/>
      <c r="J35" s="47"/>
      <c r="K35" s="47"/>
      <c r="L35" s="47"/>
      <c r="M35" s="30"/>
      <c r="N35" s="30"/>
      <c r="O35" s="36"/>
      <c r="P35" s="36"/>
      <c r="Q35" s="37"/>
      <c r="R35" s="37"/>
    </row>
    <row r="36" spans="1:18" ht="12.75">
      <c r="A36" s="48" t="s">
        <v>47</v>
      </c>
      <c r="B36" s="48"/>
      <c r="C36" s="48" t="s">
        <v>114</v>
      </c>
      <c r="D36" s="48"/>
      <c r="E36" s="48"/>
      <c r="F36" s="28" t="s">
        <v>15</v>
      </c>
      <c r="G36" s="29"/>
      <c r="H36" s="48" t="s">
        <v>115</v>
      </c>
      <c r="I36" s="48"/>
      <c r="J36" s="47"/>
      <c r="K36" s="47"/>
      <c r="L36" s="47"/>
      <c r="M36" s="30"/>
      <c r="N36" s="30"/>
      <c r="O36" s="36"/>
      <c r="P36" s="36"/>
      <c r="Q36" s="37"/>
      <c r="R36" s="37"/>
    </row>
    <row r="37" spans="1:18" ht="12.75">
      <c r="A37" s="48" t="s">
        <v>48</v>
      </c>
      <c r="B37" s="48"/>
      <c r="C37" s="48" t="s">
        <v>116</v>
      </c>
      <c r="D37" s="48"/>
      <c r="E37" s="48"/>
      <c r="F37" s="49" t="s">
        <v>15</v>
      </c>
      <c r="G37" s="50"/>
      <c r="H37" s="48" t="s">
        <v>115</v>
      </c>
      <c r="I37" s="48"/>
      <c r="J37" s="47"/>
      <c r="K37" s="47"/>
      <c r="L37" s="47"/>
      <c r="M37" s="30"/>
      <c r="N37" s="30"/>
      <c r="O37" s="36"/>
      <c r="P37" s="36"/>
      <c r="Q37" s="37"/>
      <c r="R37" s="37"/>
    </row>
  </sheetData>
  <mergeCells count="48">
    <mergeCell ref="J37:L37"/>
    <mergeCell ref="A37:B37"/>
    <mergeCell ref="C37:E37"/>
    <mergeCell ref="F37:G37"/>
    <mergeCell ref="H37:I37"/>
    <mergeCell ref="A36:B36"/>
    <mergeCell ref="C36:E36"/>
    <mergeCell ref="H36:I36"/>
    <mergeCell ref="J36:L36"/>
    <mergeCell ref="A35:B35"/>
    <mergeCell ref="C35:E35"/>
    <mergeCell ref="H35:I35"/>
    <mergeCell ref="J35:L35"/>
    <mergeCell ref="A34:B34"/>
    <mergeCell ref="C34:E34"/>
    <mergeCell ref="H34:I34"/>
    <mergeCell ref="J34:L34"/>
    <mergeCell ref="C33:E33"/>
    <mergeCell ref="F33:G33"/>
    <mergeCell ref="H33:I33"/>
    <mergeCell ref="J33:L33"/>
    <mergeCell ref="A14:Q14"/>
    <mergeCell ref="A20:Q20"/>
    <mergeCell ref="A27:Q27"/>
    <mergeCell ref="A31:R31"/>
    <mergeCell ref="F6:I6"/>
    <mergeCell ref="B6:B7"/>
    <mergeCell ref="C6:C7"/>
    <mergeCell ref="D6:D7"/>
    <mergeCell ref="A2:Q2"/>
    <mergeCell ref="A3:Q3"/>
    <mergeCell ref="A4:Q4"/>
    <mergeCell ref="A5:N5"/>
    <mergeCell ref="A24:Q24"/>
    <mergeCell ref="J6:M6"/>
    <mergeCell ref="N6:N7"/>
    <mergeCell ref="A8:Q8"/>
    <mergeCell ref="O6:O7"/>
    <mergeCell ref="P6:P7"/>
    <mergeCell ref="Q6:Q7"/>
    <mergeCell ref="A6:A7"/>
    <mergeCell ref="E6:E7"/>
    <mergeCell ref="A32:B32"/>
    <mergeCell ref="C32:E32"/>
    <mergeCell ref="F32:G32"/>
    <mergeCell ref="H32:I32"/>
    <mergeCell ref="J32:L32"/>
    <mergeCell ref="A33:B33"/>
  </mergeCells>
  <printOptions/>
  <pageMargins left="0.15748031496062992" right="0.15748031496062992" top="0.1968503937007874" bottom="0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7">
      <selection activeCell="S28" sqref="S28"/>
    </sheetView>
  </sheetViews>
  <sheetFormatPr defaultColWidth="9.140625" defaultRowHeight="12.75"/>
  <cols>
    <col min="1" max="1" width="2.8515625" style="1" customWidth="1"/>
    <col min="2" max="2" width="17.28125" style="1" bestFit="1" customWidth="1"/>
    <col min="3" max="3" width="6.7109375" style="2" bestFit="1" customWidth="1"/>
    <col min="4" max="4" width="9.8515625" style="2" bestFit="1" customWidth="1"/>
    <col min="5" max="8" width="6.00390625" style="1" customWidth="1"/>
    <col min="9" max="9" width="6.7109375" style="4" customWidth="1"/>
    <col min="10" max="12" width="6.00390625" style="1" customWidth="1"/>
    <col min="13" max="13" width="6.00390625" style="4" customWidth="1"/>
    <col min="14" max="14" width="4.8515625" style="1" customWidth="1"/>
    <col min="15" max="15" width="8.00390625" style="4" customWidth="1"/>
    <col min="16" max="16" width="7.8515625" style="1" customWidth="1"/>
    <col min="17" max="17" width="22.57421875" style="1" customWidth="1"/>
    <col min="18" max="16384" width="9.140625" style="1" customWidth="1"/>
  </cols>
  <sheetData>
    <row r="1" spans="1:18" ht="12.75">
      <c r="A1" s="11"/>
      <c r="B1" s="11"/>
      <c r="C1" s="31"/>
      <c r="D1" s="31"/>
      <c r="E1" s="11"/>
      <c r="F1" s="11"/>
      <c r="G1" s="11"/>
      <c r="H1" s="11"/>
      <c r="I1" s="32"/>
      <c r="J1" s="11"/>
      <c r="K1" s="11"/>
      <c r="L1" s="11"/>
      <c r="M1" s="32"/>
      <c r="N1" s="11"/>
      <c r="O1" s="32"/>
      <c r="P1" s="11"/>
      <c r="Q1" s="33"/>
      <c r="R1" s="11"/>
    </row>
    <row r="2" spans="1:18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1"/>
    </row>
    <row r="3" spans="1:18" ht="12.7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1"/>
    </row>
    <row r="4" spans="1:18" ht="12.7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11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0"/>
      <c r="P5" s="9"/>
      <c r="Q5" s="11"/>
      <c r="R5" s="11"/>
    </row>
    <row r="6" spans="1:18" ht="12.75" customHeight="1">
      <c r="A6" s="61" t="s">
        <v>1</v>
      </c>
      <c r="B6" s="71" t="s">
        <v>2</v>
      </c>
      <c r="C6" s="61" t="s">
        <v>17</v>
      </c>
      <c r="D6" s="61" t="s">
        <v>3</v>
      </c>
      <c r="E6" s="61" t="s">
        <v>55</v>
      </c>
      <c r="F6" s="68" t="s">
        <v>5</v>
      </c>
      <c r="G6" s="69"/>
      <c r="H6" s="69"/>
      <c r="I6" s="70"/>
      <c r="J6" s="68" t="s">
        <v>7</v>
      </c>
      <c r="K6" s="69"/>
      <c r="L6" s="69"/>
      <c r="M6" s="70"/>
      <c r="N6" s="61" t="s">
        <v>6</v>
      </c>
      <c r="O6" s="73" t="s">
        <v>8</v>
      </c>
      <c r="P6" s="61" t="s">
        <v>9</v>
      </c>
      <c r="Q6" s="61" t="s">
        <v>10</v>
      </c>
      <c r="R6" s="11"/>
    </row>
    <row r="7" spans="1:18" ht="12.75">
      <c r="A7" s="62"/>
      <c r="B7" s="72"/>
      <c r="C7" s="62"/>
      <c r="D7" s="62"/>
      <c r="E7" s="62"/>
      <c r="F7" s="12" t="s">
        <v>11</v>
      </c>
      <c r="G7" s="12" t="s">
        <v>12</v>
      </c>
      <c r="H7" s="12" t="s">
        <v>13</v>
      </c>
      <c r="I7" s="13" t="s">
        <v>14</v>
      </c>
      <c r="J7" s="12" t="s">
        <v>11</v>
      </c>
      <c r="K7" s="12" t="s">
        <v>12</v>
      </c>
      <c r="L7" s="12" t="s">
        <v>13</v>
      </c>
      <c r="M7" s="13" t="s">
        <v>14</v>
      </c>
      <c r="N7" s="62"/>
      <c r="O7" s="74"/>
      <c r="P7" s="62"/>
      <c r="Q7" s="62"/>
      <c r="R7" s="11"/>
    </row>
    <row r="8" spans="1:17" ht="12.75">
      <c r="A8" s="56" t="s">
        <v>28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ht="12.75">
      <c r="A9" s="22">
        <v>11</v>
      </c>
      <c r="B9" s="34" t="s">
        <v>71</v>
      </c>
      <c r="C9" s="45">
        <v>1997</v>
      </c>
      <c r="D9" s="14" t="s">
        <v>15</v>
      </c>
      <c r="E9" s="16">
        <v>56</v>
      </c>
      <c r="F9" s="44">
        <v>26</v>
      </c>
      <c r="G9" s="44">
        <v>26</v>
      </c>
      <c r="H9" s="41">
        <v>26</v>
      </c>
      <c r="I9" s="18">
        <v>26</v>
      </c>
      <c r="J9" s="41">
        <v>35</v>
      </c>
      <c r="K9" s="41">
        <v>38</v>
      </c>
      <c r="L9" s="41">
        <v>40</v>
      </c>
      <c r="M9" s="18">
        <v>40</v>
      </c>
      <c r="N9" s="16" t="s">
        <v>106</v>
      </c>
      <c r="O9" s="20">
        <v>66</v>
      </c>
      <c r="P9" s="25">
        <f>IF(O9=0,0,10^(0.784780654*LOG10(E9/173.961)^2)*O9)</f>
        <v>102.26214547394417</v>
      </c>
      <c r="Q9" s="26" t="s">
        <v>16</v>
      </c>
    </row>
    <row r="10" spans="1:17" ht="12.75">
      <c r="A10" s="22">
        <v>17</v>
      </c>
      <c r="B10" s="23" t="s">
        <v>69</v>
      </c>
      <c r="C10" s="38">
        <v>1996</v>
      </c>
      <c r="D10" s="14" t="s">
        <v>15</v>
      </c>
      <c r="E10" s="16">
        <v>55.8</v>
      </c>
      <c r="F10" s="41">
        <v>53</v>
      </c>
      <c r="G10" s="41">
        <v>56</v>
      </c>
      <c r="H10" s="44">
        <v>58</v>
      </c>
      <c r="I10" s="18">
        <v>56</v>
      </c>
      <c r="J10" s="41">
        <v>65</v>
      </c>
      <c r="K10" s="41">
        <v>67</v>
      </c>
      <c r="L10" s="46">
        <v>70</v>
      </c>
      <c r="M10" s="18">
        <v>67</v>
      </c>
      <c r="N10" s="16" t="s">
        <v>100</v>
      </c>
      <c r="O10" s="20">
        <v>123</v>
      </c>
      <c r="P10" s="25">
        <f>IF(O10=0,0,10^(0.784780654*LOG10(E10/173.961)^2)*O10)</f>
        <v>191.10784612248534</v>
      </c>
      <c r="Q10" s="26" t="s">
        <v>16</v>
      </c>
    </row>
    <row r="11" spans="1:17" ht="12.75">
      <c r="A11" s="22">
        <v>38</v>
      </c>
      <c r="B11" s="23" t="s">
        <v>70</v>
      </c>
      <c r="C11" s="38">
        <v>1997</v>
      </c>
      <c r="D11" s="14" t="s">
        <v>39</v>
      </c>
      <c r="E11" s="16">
        <v>51</v>
      </c>
      <c r="F11" s="41">
        <v>45</v>
      </c>
      <c r="G11" s="44">
        <v>48</v>
      </c>
      <c r="H11" s="44">
        <v>48</v>
      </c>
      <c r="I11" s="18">
        <v>45</v>
      </c>
      <c r="J11" s="41">
        <v>60</v>
      </c>
      <c r="K11" s="41">
        <v>65</v>
      </c>
      <c r="L11" s="46">
        <v>70</v>
      </c>
      <c r="M11" s="18">
        <v>65</v>
      </c>
      <c r="N11" s="16" t="s">
        <v>101</v>
      </c>
      <c r="O11" s="20">
        <v>110</v>
      </c>
      <c r="P11" s="25">
        <f>IF(O11=0,0,10^(0.784780654*LOG10(E11/173.961)^2)*O11)</f>
        <v>183.75590186162475</v>
      </c>
      <c r="Q11" s="26" t="s">
        <v>49</v>
      </c>
    </row>
    <row r="12" spans="1:17" ht="12.75">
      <c r="A12" s="22"/>
      <c r="B12" s="23" t="s">
        <v>99</v>
      </c>
      <c r="C12" s="38">
        <v>1994</v>
      </c>
      <c r="D12" s="14" t="s">
        <v>53</v>
      </c>
      <c r="E12" s="16">
        <v>53</v>
      </c>
      <c r="F12" s="41">
        <v>30</v>
      </c>
      <c r="G12" s="41">
        <v>35</v>
      </c>
      <c r="H12" s="44">
        <v>40</v>
      </c>
      <c r="I12" s="17">
        <v>35</v>
      </c>
      <c r="J12" s="41">
        <v>40</v>
      </c>
      <c r="K12" s="41">
        <v>50</v>
      </c>
      <c r="L12" s="46">
        <v>57</v>
      </c>
      <c r="M12" s="18">
        <v>50</v>
      </c>
      <c r="N12" s="16" t="s">
        <v>103</v>
      </c>
      <c r="O12" s="20">
        <v>85</v>
      </c>
      <c r="P12" s="25">
        <f>IF(O12=0,0,10^(0.784780654*LOG10(E12/173.961)^2)*O12)</f>
        <v>137.5669377949118</v>
      </c>
      <c r="Q12" s="26"/>
    </row>
    <row r="13" spans="1:17" ht="12.75">
      <c r="A13" s="56" t="s">
        <v>29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1:17" ht="12.75">
      <c r="A14" s="22">
        <v>1</v>
      </c>
      <c r="B14" s="34" t="s">
        <v>73</v>
      </c>
      <c r="C14" s="45">
        <v>1996</v>
      </c>
      <c r="D14" s="14" t="s">
        <v>53</v>
      </c>
      <c r="E14" s="16">
        <v>62</v>
      </c>
      <c r="F14" s="41">
        <v>40</v>
      </c>
      <c r="G14" s="41">
        <v>45</v>
      </c>
      <c r="H14" s="41">
        <v>47</v>
      </c>
      <c r="I14" s="18">
        <v>47</v>
      </c>
      <c r="J14" s="41">
        <v>55</v>
      </c>
      <c r="K14" s="41">
        <v>60</v>
      </c>
      <c r="L14" s="41">
        <v>65</v>
      </c>
      <c r="M14" s="18">
        <v>65</v>
      </c>
      <c r="N14" s="16" t="s">
        <v>106</v>
      </c>
      <c r="O14" s="20">
        <v>112</v>
      </c>
      <c r="P14" s="25">
        <f aca="true" t="shared" si="0" ref="P14:P19">IF(O14=0,0,10^(0.784780654*LOG10(E14/173.961)^2)*O14)</f>
        <v>160.97890782569598</v>
      </c>
      <c r="Q14" s="26" t="s">
        <v>54</v>
      </c>
    </row>
    <row r="15" spans="1:17" ht="12.75">
      <c r="A15" s="22">
        <v>14</v>
      </c>
      <c r="B15" s="34" t="s">
        <v>74</v>
      </c>
      <c r="C15" s="35">
        <v>1998</v>
      </c>
      <c r="D15" s="14" t="s">
        <v>53</v>
      </c>
      <c r="E15" s="16">
        <v>58.1</v>
      </c>
      <c r="F15" s="41">
        <v>30</v>
      </c>
      <c r="G15" s="44">
        <v>33</v>
      </c>
      <c r="H15" s="41">
        <v>33</v>
      </c>
      <c r="I15" s="18">
        <v>33</v>
      </c>
      <c r="J15" s="41">
        <v>40</v>
      </c>
      <c r="K15" s="44">
        <v>43</v>
      </c>
      <c r="L15" s="44">
        <v>43</v>
      </c>
      <c r="M15" s="18">
        <v>40</v>
      </c>
      <c r="N15" s="16" t="s">
        <v>108</v>
      </c>
      <c r="O15" s="20">
        <v>73</v>
      </c>
      <c r="P15" s="25">
        <f t="shared" si="0"/>
        <v>109.98701280287325</v>
      </c>
      <c r="Q15" s="26" t="s">
        <v>54</v>
      </c>
    </row>
    <row r="16" spans="1:17" ht="12.75">
      <c r="A16" s="22">
        <v>16</v>
      </c>
      <c r="B16" s="34" t="s">
        <v>75</v>
      </c>
      <c r="C16" s="35">
        <v>1995</v>
      </c>
      <c r="D16" s="14" t="s">
        <v>39</v>
      </c>
      <c r="E16" s="16">
        <v>59</v>
      </c>
      <c r="F16" s="41">
        <v>56</v>
      </c>
      <c r="G16" s="41">
        <v>59</v>
      </c>
      <c r="H16" s="44">
        <v>62</v>
      </c>
      <c r="I16" s="18">
        <v>59</v>
      </c>
      <c r="J16" s="41">
        <v>71</v>
      </c>
      <c r="K16" s="41">
        <v>76</v>
      </c>
      <c r="L16" s="44">
        <v>77</v>
      </c>
      <c r="M16" s="18">
        <v>76</v>
      </c>
      <c r="N16" s="16" t="s">
        <v>100</v>
      </c>
      <c r="O16" s="20">
        <v>135</v>
      </c>
      <c r="P16" s="25">
        <f t="shared" si="0"/>
        <v>201.09291861302188</v>
      </c>
      <c r="Q16" s="26" t="s">
        <v>49</v>
      </c>
    </row>
    <row r="17" spans="1:17" ht="12.75">
      <c r="A17" s="22">
        <v>42</v>
      </c>
      <c r="B17" s="34" t="s">
        <v>76</v>
      </c>
      <c r="C17" s="35">
        <v>1993</v>
      </c>
      <c r="D17" s="14" t="s">
        <v>15</v>
      </c>
      <c r="E17" s="16">
        <v>61</v>
      </c>
      <c r="F17" s="44">
        <v>50</v>
      </c>
      <c r="G17" s="44">
        <v>50</v>
      </c>
      <c r="H17" s="41">
        <v>50</v>
      </c>
      <c r="I17" s="18">
        <v>50</v>
      </c>
      <c r="J17" s="41">
        <v>68</v>
      </c>
      <c r="K17" s="41">
        <v>70</v>
      </c>
      <c r="L17" s="41">
        <v>72</v>
      </c>
      <c r="M17" s="18">
        <v>72</v>
      </c>
      <c r="N17" s="16" t="s">
        <v>103</v>
      </c>
      <c r="O17" s="20">
        <v>122</v>
      </c>
      <c r="P17" s="25">
        <f t="shared" si="0"/>
        <v>177.38472818029388</v>
      </c>
      <c r="Q17" s="26" t="s">
        <v>16</v>
      </c>
    </row>
    <row r="18" spans="1:17" ht="12.75">
      <c r="A18" s="22">
        <v>47</v>
      </c>
      <c r="B18" s="34" t="s">
        <v>78</v>
      </c>
      <c r="C18" s="35">
        <v>1995</v>
      </c>
      <c r="D18" s="14" t="s">
        <v>39</v>
      </c>
      <c r="E18" s="16">
        <v>60</v>
      </c>
      <c r="F18" s="44">
        <v>55</v>
      </c>
      <c r="G18" s="44">
        <v>55</v>
      </c>
      <c r="H18" s="41">
        <v>55</v>
      </c>
      <c r="I18" s="18">
        <v>55</v>
      </c>
      <c r="J18" s="41">
        <v>70</v>
      </c>
      <c r="K18" s="44">
        <v>75</v>
      </c>
      <c r="L18" s="41">
        <v>75</v>
      </c>
      <c r="M18" s="18">
        <v>75</v>
      </c>
      <c r="N18" s="16" t="s">
        <v>101</v>
      </c>
      <c r="O18" s="20">
        <v>130</v>
      </c>
      <c r="P18" s="25">
        <f t="shared" si="0"/>
        <v>191.2793794429918</v>
      </c>
      <c r="Q18" s="26" t="s">
        <v>49</v>
      </c>
    </row>
    <row r="19" spans="1:17" ht="12.75">
      <c r="A19" s="22">
        <v>57</v>
      </c>
      <c r="B19" s="34" t="s">
        <v>79</v>
      </c>
      <c r="C19" s="35">
        <v>1994</v>
      </c>
      <c r="D19" s="14" t="s">
        <v>53</v>
      </c>
      <c r="E19" s="16">
        <v>58.3</v>
      </c>
      <c r="F19" s="41">
        <v>30</v>
      </c>
      <c r="G19" s="41">
        <v>32</v>
      </c>
      <c r="H19" s="41">
        <v>35</v>
      </c>
      <c r="I19" s="18">
        <v>35</v>
      </c>
      <c r="J19" s="44">
        <v>40</v>
      </c>
      <c r="K19" s="44">
        <v>40</v>
      </c>
      <c r="L19" s="41">
        <v>40</v>
      </c>
      <c r="M19" s="18">
        <v>40</v>
      </c>
      <c r="N19" s="16" t="s">
        <v>107</v>
      </c>
      <c r="O19" s="20">
        <v>75</v>
      </c>
      <c r="P19" s="25">
        <f t="shared" si="0"/>
        <v>112.71089718312248</v>
      </c>
      <c r="Q19" s="26" t="s">
        <v>54</v>
      </c>
    </row>
    <row r="20" spans="1:17" ht="12.75">
      <c r="A20" s="56" t="s">
        <v>30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2.75">
      <c r="A21" s="22">
        <v>12</v>
      </c>
      <c r="B21" s="34" t="s">
        <v>72</v>
      </c>
      <c r="C21" s="35">
        <v>1997</v>
      </c>
      <c r="D21" s="14" t="s">
        <v>15</v>
      </c>
      <c r="E21" s="16">
        <v>62.5</v>
      </c>
      <c r="F21" s="41">
        <v>35</v>
      </c>
      <c r="G21" s="41">
        <v>38</v>
      </c>
      <c r="H21" s="41">
        <v>40</v>
      </c>
      <c r="I21" s="18">
        <v>40</v>
      </c>
      <c r="J21" s="41">
        <v>40</v>
      </c>
      <c r="K21" s="41">
        <v>43</v>
      </c>
      <c r="L21" s="41">
        <v>45</v>
      </c>
      <c r="M21" s="18">
        <v>45</v>
      </c>
      <c r="N21" s="16" t="s">
        <v>106</v>
      </c>
      <c r="O21" s="20">
        <v>85</v>
      </c>
      <c r="P21" s="25">
        <f>IF(O21=0,0,10^(0.784780654*LOG10(E21/173.961)^2)*O21)</f>
        <v>121.48600053979578</v>
      </c>
      <c r="Q21" s="26" t="s">
        <v>16</v>
      </c>
    </row>
    <row r="22" spans="1:17" ht="12.75">
      <c r="A22" s="22">
        <v>48</v>
      </c>
      <c r="B22" s="34" t="s">
        <v>82</v>
      </c>
      <c r="C22" s="35">
        <v>1998</v>
      </c>
      <c r="D22" s="14" t="s">
        <v>15</v>
      </c>
      <c r="E22" s="16">
        <v>62.2</v>
      </c>
      <c r="F22" s="41">
        <v>25</v>
      </c>
      <c r="G22" s="41">
        <v>27</v>
      </c>
      <c r="H22" s="41">
        <v>29</v>
      </c>
      <c r="I22" s="18">
        <v>29</v>
      </c>
      <c r="J22" s="41">
        <v>38</v>
      </c>
      <c r="K22" s="41">
        <v>40</v>
      </c>
      <c r="L22" s="41">
        <v>42</v>
      </c>
      <c r="M22" s="18">
        <v>42</v>
      </c>
      <c r="N22" s="16" t="s">
        <v>107</v>
      </c>
      <c r="O22" s="20">
        <v>71</v>
      </c>
      <c r="P22" s="25">
        <f>IF(O22=0,0,10^(0.784780654*LOG10(E22/173.961)^2)*O22)</f>
        <v>101.81861715282992</v>
      </c>
      <c r="Q22" s="26" t="s">
        <v>16</v>
      </c>
    </row>
    <row r="23" spans="1:17" ht="12.75">
      <c r="A23" s="22">
        <v>61</v>
      </c>
      <c r="B23" s="34" t="s">
        <v>97</v>
      </c>
      <c r="C23" s="35">
        <v>1997</v>
      </c>
      <c r="D23" s="14" t="s">
        <v>15</v>
      </c>
      <c r="E23" s="16">
        <v>65</v>
      </c>
      <c r="F23" s="41">
        <v>68</v>
      </c>
      <c r="G23" s="41">
        <v>70</v>
      </c>
      <c r="H23" s="41">
        <v>72</v>
      </c>
      <c r="I23" s="18">
        <v>72</v>
      </c>
      <c r="J23" s="41">
        <v>75</v>
      </c>
      <c r="K23" s="41">
        <v>78</v>
      </c>
      <c r="L23" s="44">
        <v>80</v>
      </c>
      <c r="M23" s="18">
        <v>78</v>
      </c>
      <c r="N23" s="16" t="s">
        <v>100</v>
      </c>
      <c r="O23" s="20">
        <v>150</v>
      </c>
      <c r="P23" s="25">
        <f>IF(O23=0,0,10^(0.784780654*LOG10(E23/173.961)^2)*O23)</f>
        <v>208.70876523738286</v>
      </c>
      <c r="Q23" s="26" t="s">
        <v>16</v>
      </c>
    </row>
    <row r="24" spans="1:17" ht="12.75">
      <c r="A24" s="22">
        <v>32</v>
      </c>
      <c r="B24" s="34" t="s">
        <v>77</v>
      </c>
      <c r="C24" s="35">
        <v>1996</v>
      </c>
      <c r="D24" s="14" t="s">
        <v>15</v>
      </c>
      <c r="E24" s="16">
        <v>62.5</v>
      </c>
      <c r="F24" s="41">
        <v>40</v>
      </c>
      <c r="G24" s="44">
        <v>43</v>
      </c>
      <c r="H24" s="44">
        <v>45</v>
      </c>
      <c r="I24" s="18">
        <v>40</v>
      </c>
      <c r="J24" s="41">
        <v>55</v>
      </c>
      <c r="K24" s="41">
        <v>58</v>
      </c>
      <c r="L24" s="41">
        <v>64</v>
      </c>
      <c r="M24" s="18">
        <v>64</v>
      </c>
      <c r="N24" s="16" t="s">
        <v>103</v>
      </c>
      <c r="O24" s="20">
        <v>104</v>
      </c>
      <c r="P24" s="25">
        <f>IF(O24=0,0,10^(0.784780654*LOG10(E24/173.961)^2)*O24)</f>
        <v>148.64169477810307</v>
      </c>
      <c r="Q24" s="26" t="s">
        <v>16</v>
      </c>
    </row>
    <row r="25" spans="1:17" ht="12.75">
      <c r="A25" s="22">
        <v>30</v>
      </c>
      <c r="B25" s="34" t="s">
        <v>80</v>
      </c>
      <c r="C25" s="35">
        <v>1992</v>
      </c>
      <c r="D25" s="14" t="s">
        <v>39</v>
      </c>
      <c r="E25" s="16">
        <v>68.5</v>
      </c>
      <c r="F25" s="41">
        <v>43</v>
      </c>
      <c r="G25" s="41">
        <v>48</v>
      </c>
      <c r="H25" s="44">
        <v>51</v>
      </c>
      <c r="I25" s="18">
        <v>48</v>
      </c>
      <c r="J25" s="41">
        <v>55</v>
      </c>
      <c r="K25" s="41">
        <v>55</v>
      </c>
      <c r="L25" s="41">
        <v>60</v>
      </c>
      <c r="M25" s="18">
        <v>60</v>
      </c>
      <c r="N25" s="16" t="s">
        <v>101</v>
      </c>
      <c r="O25" s="20">
        <v>108</v>
      </c>
      <c r="P25" s="25">
        <f>IF(O25=0,0,10^(0.784780654*LOG10(E25/173.961)^2)*O25)</f>
        <v>145.20973312276752</v>
      </c>
      <c r="Q25" s="21" t="s">
        <v>49</v>
      </c>
    </row>
    <row r="26" spans="1:18" ht="12.75">
      <c r="A26" s="51" t="s">
        <v>40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2.75">
      <c r="A27" s="52" t="s">
        <v>41</v>
      </c>
      <c r="B27" s="52"/>
      <c r="C27" s="52" t="s">
        <v>2</v>
      </c>
      <c r="D27" s="52"/>
      <c r="E27" s="52"/>
      <c r="F27" s="53" t="s">
        <v>42</v>
      </c>
      <c r="G27" s="54"/>
      <c r="H27" s="52" t="s">
        <v>43</v>
      </c>
      <c r="I27" s="52"/>
      <c r="J27" s="55"/>
      <c r="K27" s="55"/>
      <c r="L27" s="55"/>
      <c r="M27" s="30"/>
      <c r="N27" s="30"/>
      <c r="O27" s="27"/>
      <c r="P27" s="27"/>
      <c r="Q27" s="27"/>
      <c r="R27" s="27"/>
    </row>
    <row r="28" spans="1:18" ht="12.75">
      <c r="A28" s="48" t="s">
        <v>44</v>
      </c>
      <c r="B28" s="48"/>
      <c r="C28" s="48" t="s">
        <v>109</v>
      </c>
      <c r="D28" s="48"/>
      <c r="E28" s="48"/>
      <c r="F28" s="49" t="s">
        <v>15</v>
      </c>
      <c r="G28" s="50"/>
      <c r="H28" s="48" t="s">
        <v>110</v>
      </c>
      <c r="I28" s="48"/>
      <c r="J28" s="47"/>
      <c r="K28" s="47"/>
      <c r="L28" s="47"/>
      <c r="M28" s="30"/>
      <c r="N28" s="30"/>
      <c r="O28" s="36"/>
      <c r="P28" s="36"/>
      <c r="Q28" s="37"/>
      <c r="R28" s="37"/>
    </row>
    <row r="29" spans="1:18" ht="12.75">
      <c r="A29" s="48" t="s">
        <v>45</v>
      </c>
      <c r="B29" s="48"/>
      <c r="C29" s="48" t="s">
        <v>111</v>
      </c>
      <c r="D29" s="48"/>
      <c r="E29" s="48"/>
      <c r="F29" s="28" t="s">
        <v>15</v>
      </c>
      <c r="G29" s="29"/>
      <c r="H29" s="48" t="s">
        <v>112</v>
      </c>
      <c r="I29" s="48"/>
      <c r="J29" s="47"/>
      <c r="K29" s="47"/>
      <c r="L29" s="47"/>
      <c r="M29" s="30"/>
      <c r="N29" s="30"/>
      <c r="O29" s="36"/>
      <c r="P29" s="36"/>
      <c r="Q29" s="37"/>
      <c r="R29" s="37"/>
    </row>
    <row r="30" spans="1:18" ht="12.75">
      <c r="A30" s="48" t="s">
        <v>46</v>
      </c>
      <c r="B30" s="48"/>
      <c r="C30" s="48" t="s">
        <v>113</v>
      </c>
      <c r="D30" s="48"/>
      <c r="E30" s="48"/>
      <c r="F30" s="28" t="s">
        <v>15</v>
      </c>
      <c r="G30" s="29"/>
      <c r="H30" s="48" t="s">
        <v>112</v>
      </c>
      <c r="I30" s="48"/>
      <c r="J30" s="47"/>
      <c r="K30" s="47"/>
      <c r="L30" s="47"/>
      <c r="M30" s="30"/>
      <c r="N30" s="30"/>
      <c r="O30" s="36"/>
      <c r="P30" s="36"/>
      <c r="Q30" s="37"/>
      <c r="R30" s="37"/>
    </row>
    <row r="31" spans="1:18" ht="12.75">
      <c r="A31" s="48" t="s">
        <v>47</v>
      </c>
      <c r="B31" s="48"/>
      <c r="C31" s="48" t="s">
        <v>114</v>
      </c>
      <c r="D31" s="48"/>
      <c r="E31" s="48"/>
      <c r="F31" s="28" t="s">
        <v>15</v>
      </c>
      <c r="G31" s="29"/>
      <c r="H31" s="48" t="s">
        <v>115</v>
      </c>
      <c r="I31" s="48"/>
      <c r="J31" s="47"/>
      <c r="K31" s="47"/>
      <c r="L31" s="47"/>
      <c r="M31" s="30"/>
      <c r="N31" s="30"/>
      <c r="O31" s="36"/>
      <c r="P31" s="36"/>
      <c r="Q31" s="37"/>
      <c r="R31" s="37"/>
    </row>
    <row r="32" spans="1:18" ht="12.75">
      <c r="A32" s="48" t="s">
        <v>48</v>
      </c>
      <c r="B32" s="48"/>
      <c r="C32" s="48" t="s">
        <v>116</v>
      </c>
      <c r="D32" s="48"/>
      <c r="E32" s="48"/>
      <c r="F32" s="49" t="s">
        <v>15</v>
      </c>
      <c r="G32" s="50"/>
      <c r="H32" s="48" t="s">
        <v>115</v>
      </c>
      <c r="I32" s="48"/>
      <c r="J32" s="47"/>
      <c r="K32" s="47"/>
      <c r="L32" s="47"/>
      <c r="M32" s="30"/>
      <c r="N32" s="30"/>
      <c r="O32" s="36"/>
      <c r="P32" s="36"/>
      <c r="Q32" s="37"/>
      <c r="R32" s="37"/>
    </row>
  </sheetData>
  <mergeCells count="46">
    <mergeCell ref="J32:L32"/>
    <mergeCell ref="A32:B32"/>
    <mergeCell ref="C32:E32"/>
    <mergeCell ref="F32:G32"/>
    <mergeCell ref="H32:I32"/>
    <mergeCell ref="A31:B31"/>
    <mergeCell ref="C31:E31"/>
    <mergeCell ref="H31:I31"/>
    <mergeCell ref="J31:L31"/>
    <mergeCell ref="A30:B30"/>
    <mergeCell ref="C30:E30"/>
    <mergeCell ref="H30:I30"/>
    <mergeCell ref="J30:L30"/>
    <mergeCell ref="F28:G28"/>
    <mergeCell ref="H28:I28"/>
    <mergeCell ref="J28:L28"/>
    <mergeCell ref="A29:B29"/>
    <mergeCell ref="C29:E29"/>
    <mergeCell ref="H29:I29"/>
    <mergeCell ref="J29:L29"/>
    <mergeCell ref="A13:Q13"/>
    <mergeCell ref="A20:Q20"/>
    <mergeCell ref="A26:R26"/>
    <mergeCell ref="A27:B27"/>
    <mergeCell ref="C27:E27"/>
    <mergeCell ref="F27:G27"/>
    <mergeCell ref="H27:I27"/>
    <mergeCell ref="J27:L27"/>
    <mergeCell ref="C6:C7"/>
    <mergeCell ref="D6:D7"/>
    <mergeCell ref="A2:Q2"/>
    <mergeCell ref="A3:Q3"/>
    <mergeCell ref="A4:Q4"/>
    <mergeCell ref="A5:N5"/>
    <mergeCell ref="A8:Q8"/>
    <mergeCell ref="Q6:Q7"/>
    <mergeCell ref="J6:M6"/>
    <mergeCell ref="N6:N7"/>
    <mergeCell ref="O6:O7"/>
    <mergeCell ref="P6:P7"/>
    <mergeCell ref="E6:E7"/>
    <mergeCell ref="F6:I6"/>
    <mergeCell ref="A6:A7"/>
    <mergeCell ref="B6:B7"/>
    <mergeCell ref="A28:B28"/>
    <mergeCell ref="C28:E28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67">
      <selection activeCell="J27" sqref="J27:L27"/>
    </sheetView>
  </sheetViews>
  <sheetFormatPr defaultColWidth="9.140625" defaultRowHeight="12.75"/>
  <cols>
    <col min="1" max="1" width="2.8515625" style="1" customWidth="1"/>
    <col min="2" max="2" width="18.00390625" style="1" customWidth="1"/>
    <col min="3" max="3" width="6.7109375" style="2" customWidth="1"/>
    <col min="4" max="4" width="9.8515625" style="2" bestFit="1" customWidth="1"/>
    <col min="5" max="8" width="6.00390625" style="1" customWidth="1"/>
    <col min="9" max="9" width="6.7109375" style="4" customWidth="1"/>
    <col min="10" max="12" width="6.00390625" style="1" customWidth="1"/>
    <col min="13" max="13" width="6.00390625" style="4" customWidth="1"/>
    <col min="14" max="14" width="4.8515625" style="1" customWidth="1"/>
    <col min="15" max="15" width="7.57421875" style="4" customWidth="1"/>
    <col min="16" max="16" width="7.00390625" style="1" bestFit="1" customWidth="1"/>
    <col min="17" max="17" width="22.421875" style="1" customWidth="1"/>
    <col min="18" max="16384" width="9.140625" style="1" customWidth="1"/>
  </cols>
  <sheetData>
    <row r="1" spans="1:18" ht="12.75">
      <c r="A1" s="11"/>
      <c r="B1" s="11"/>
      <c r="C1" s="31"/>
      <c r="D1" s="31"/>
      <c r="E1" s="11"/>
      <c r="F1" s="11"/>
      <c r="G1" s="11"/>
      <c r="H1" s="11"/>
      <c r="I1" s="32"/>
      <c r="J1" s="11"/>
      <c r="K1" s="11"/>
      <c r="L1" s="11"/>
      <c r="M1" s="32"/>
      <c r="N1" s="11"/>
      <c r="O1" s="32"/>
      <c r="P1" s="11"/>
      <c r="Q1" s="33"/>
      <c r="R1" s="11"/>
    </row>
    <row r="2" spans="1:18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1"/>
    </row>
    <row r="3" spans="1:18" ht="12.75">
      <c r="A3" s="75" t="s">
        <v>21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1"/>
    </row>
    <row r="4" spans="1:18" ht="12.7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11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0"/>
      <c r="P5" s="9"/>
      <c r="Q5" s="11"/>
      <c r="R5" s="11"/>
    </row>
    <row r="6" spans="1:18" ht="12.75" customHeight="1">
      <c r="A6" s="61" t="s">
        <v>1</v>
      </c>
      <c r="B6" s="71" t="s">
        <v>2</v>
      </c>
      <c r="C6" s="61" t="s">
        <v>17</v>
      </c>
      <c r="D6" s="61" t="s">
        <v>3</v>
      </c>
      <c r="E6" s="61" t="s">
        <v>55</v>
      </c>
      <c r="F6" s="68" t="s">
        <v>5</v>
      </c>
      <c r="G6" s="69"/>
      <c r="H6" s="69"/>
      <c r="I6" s="70"/>
      <c r="J6" s="68" t="s">
        <v>7</v>
      </c>
      <c r="K6" s="69"/>
      <c r="L6" s="69"/>
      <c r="M6" s="70"/>
      <c r="N6" s="61" t="s">
        <v>6</v>
      </c>
      <c r="O6" s="73" t="s">
        <v>8</v>
      </c>
      <c r="P6" s="61" t="s">
        <v>81</v>
      </c>
      <c r="Q6" s="61" t="s">
        <v>10</v>
      </c>
      <c r="R6" s="11"/>
    </row>
    <row r="7" spans="1:18" ht="12.75">
      <c r="A7" s="62"/>
      <c r="B7" s="72"/>
      <c r="C7" s="62"/>
      <c r="D7" s="62"/>
      <c r="E7" s="62"/>
      <c r="F7" s="12" t="s">
        <v>11</v>
      </c>
      <c r="G7" s="12" t="s">
        <v>12</v>
      </c>
      <c r="H7" s="12" t="s">
        <v>13</v>
      </c>
      <c r="I7" s="13" t="s">
        <v>14</v>
      </c>
      <c r="J7" s="12" t="s">
        <v>11</v>
      </c>
      <c r="K7" s="12" t="s">
        <v>12</v>
      </c>
      <c r="L7" s="12" t="s">
        <v>13</v>
      </c>
      <c r="M7" s="13" t="s">
        <v>14</v>
      </c>
      <c r="N7" s="62"/>
      <c r="O7" s="74"/>
      <c r="P7" s="62"/>
      <c r="Q7" s="62"/>
      <c r="R7" s="11"/>
    </row>
    <row r="8" spans="1:17" ht="12.75">
      <c r="A8" s="56" t="s">
        <v>31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ht="12.75">
      <c r="A9" s="22">
        <v>23</v>
      </c>
      <c r="B9" s="34" t="s">
        <v>86</v>
      </c>
      <c r="C9" s="35">
        <v>1996</v>
      </c>
      <c r="D9" s="14" t="s">
        <v>87</v>
      </c>
      <c r="E9" s="16">
        <v>71.8</v>
      </c>
      <c r="F9" s="41">
        <v>80</v>
      </c>
      <c r="G9" s="41">
        <v>85</v>
      </c>
      <c r="H9" s="41">
        <v>90</v>
      </c>
      <c r="I9" s="18">
        <v>85</v>
      </c>
      <c r="J9" s="41">
        <v>97</v>
      </c>
      <c r="K9" s="41">
        <v>105</v>
      </c>
      <c r="L9" s="41">
        <v>107</v>
      </c>
      <c r="M9" s="18">
        <v>107</v>
      </c>
      <c r="N9" s="16" t="s">
        <v>100</v>
      </c>
      <c r="O9" s="20">
        <v>192</v>
      </c>
      <c r="P9" s="25">
        <f>IF(O9=0,0,10^(0.784780654*LOG10(E9/173.961)^2)*O9)</f>
        <v>250.73749783211406</v>
      </c>
      <c r="Q9" s="26" t="s">
        <v>88</v>
      </c>
    </row>
    <row r="10" spans="1:17" ht="12.75">
      <c r="A10" s="22">
        <v>37</v>
      </c>
      <c r="B10" s="34" t="s">
        <v>83</v>
      </c>
      <c r="C10" s="35">
        <v>1993</v>
      </c>
      <c r="D10" s="14" t="s">
        <v>39</v>
      </c>
      <c r="E10" s="16">
        <v>76.3</v>
      </c>
      <c r="F10" s="41">
        <v>65</v>
      </c>
      <c r="G10" s="44">
        <v>70</v>
      </c>
      <c r="H10" s="41">
        <v>70</v>
      </c>
      <c r="I10" s="18">
        <v>70</v>
      </c>
      <c r="J10" s="41">
        <v>91</v>
      </c>
      <c r="K10" s="41">
        <v>95</v>
      </c>
      <c r="L10" s="44">
        <v>100</v>
      </c>
      <c r="M10" s="18">
        <v>95</v>
      </c>
      <c r="N10" s="16" t="s">
        <v>103</v>
      </c>
      <c r="O10" s="20">
        <v>165</v>
      </c>
      <c r="P10" s="25">
        <f>IF(O10=0,0,10^(0.784780654*LOG10(E10/173.961)^2)*O10)</f>
        <v>207.98104600621272</v>
      </c>
      <c r="Q10" s="26" t="s">
        <v>49</v>
      </c>
    </row>
    <row r="11" spans="1:17" ht="12.75">
      <c r="A11" s="22">
        <v>51</v>
      </c>
      <c r="B11" s="34" t="s">
        <v>84</v>
      </c>
      <c r="C11" s="35">
        <v>1993</v>
      </c>
      <c r="D11" s="14" t="s">
        <v>15</v>
      </c>
      <c r="E11" s="16">
        <v>74.7</v>
      </c>
      <c r="F11" s="41">
        <v>67</v>
      </c>
      <c r="G11" s="41">
        <v>71</v>
      </c>
      <c r="H11" s="44">
        <v>74</v>
      </c>
      <c r="I11" s="18">
        <v>71</v>
      </c>
      <c r="J11" s="41">
        <v>84</v>
      </c>
      <c r="K11" s="41">
        <v>87</v>
      </c>
      <c r="L11" s="41">
        <v>90</v>
      </c>
      <c r="M11" s="18">
        <v>90</v>
      </c>
      <c r="N11" s="16" t="s">
        <v>106</v>
      </c>
      <c r="O11" s="20">
        <v>161</v>
      </c>
      <c r="P11" s="25">
        <f>IF(O11=0,0,10^(0.784780654*LOG10(E11/173.961)^2)*O11)</f>
        <v>205.4011354535341</v>
      </c>
      <c r="Q11" s="26" t="s">
        <v>16</v>
      </c>
    </row>
    <row r="12" spans="1:17" ht="12.75">
      <c r="A12" s="22">
        <v>63</v>
      </c>
      <c r="B12" s="34" t="s">
        <v>89</v>
      </c>
      <c r="C12" s="35">
        <v>1996</v>
      </c>
      <c r="D12" s="14" t="s">
        <v>87</v>
      </c>
      <c r="E12" s="16">
        <v>73.4</v>
      </c>
      <c r="F12" s="41">
        <v>73</v>
      </c>
      <c r="G12" s="44">
        <v>76</v>
      </c>
      <c r="H12" s="41">
        <v>78</v>
      </c>
      <c r="I12" s="18">
        <v>78</v>
      </c>
      <c r="J12" s="41">
        <v>93</v>
      </c>
      <c r="K12" s="41">
        <v>98</v>
      </c>
      <c r="L12" s="44">
        <v>101</v>
      </c>
      <c r="M12" s="18">
        <v>98</v>
      </c>
      <c r="N12" s="16" t="s">
        <v>101</v>
      </c>
      <c r="O12" s="20">
        <v>176</v>
      </c>
      <c r="P12" s="25">
        <f>IF(O12=0,0,10^(0.784780654*LOG10(E12/173.961)^2)*O12)</f>
        <v>226.8447760384335</v>
      </c>
      <c r="Q12" s="21" t="s">
        <v>88</v>
      </c>
    </row>
    <row r="13" spans="1:17" ht="12.75">
      <c r="A13" s="56" t="s">
        <v>32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1:17" ht="12.75">
      <c r="A14" s="22">
        <v>2</v>
      </c>
      <c r="B14" s="34" t="s">
        <v>90</v>
      </c>
      <c r="C14" s="35">
        <v>1995</v>
      </c>
      <c r="D14" s="14" t="s">
        <v>39</v>
      </c>
      <c r="E14" s="16">
        <v>81</v>
      </c>
      <c r="F14" s="41">
        <v>90</v>
      </c>
      <c r="G14" s="41">
        <v>95</v>
      </c>
      <c r="H14" s="41">
        <v>100</v>
      </c>
      <c r="I14" s="18">
        <v>100</v>
      </c>
      <c r="J14" s="41">
        <v>109</v>
      </c>
      <c r="K14" s="41">
        <v>114</v>
      </c>
      <c r="L14" s="41" t="s">
        <v>104</v>
      </c>
      <c r="M14" s="18">
        <v>114</v>
      </c>
      <c r="N14" s="16" t="s">
        <v>101</v>
      </c>
      <c r="O14" s="20">
        <v>214</v>
      </c>
      <c r="P14" s="25">
        <f>IF(O14=0,0,10^(0.784780654*LOG10(E14/173.961)^2)*O14)</f>
        <v>261.1548986645608</v>
      </c>
      <c r="Q14" s="26" t="s">
        <v>49</v>
      </c>
    </row>
    <row r="15" spans="1:17" ht="12.75">
      <c r="A15" s="22">
        <v>41</v>
      </c>
      <c r="B15" s="34" t="s">
        <v>95</v>
      </c>
      <c r="C15" s="35">
        <v>1987</v>
      </c>
      <c r="D15" s="14" t="s">
        <v>15</v>
      </c>
      <c r="E15" s="16">
        <v>79.6</v>
      </c>
      <c r="F15" s="41">
        <v>101</v>
      </c>
      <c r="G15" s="41">
        <v>106</v>
      </c>
      <c r="H15" s="41">
        <v>108</v>
      </c>
      <c r="I15" s="18">
        <v>108</v>
      </c>
      <c r="J15" s="41">
        <v>120</v>
      </c>
      <c r="K15" s="41">
        <v>125</v>
      </c>
      <c r="L15" s="41" t="s">
        <v>104</v>
      </c>
      <c r="M15" s="18">
        <v>125</v>
      </c>
      <c r="N15" s="16" t="s">
        <v>100</v>
      </c>
      <c r="O15" s="20">
        <v>233</v>
      </c>
      <c r="P15" s="25">
        <f>IF(O15=0,0,10^(0.784780654*LOG10(E15/173.961)^2)*O15)</f>
        <v>286.96612053545124</v>
      </c>
      <c r="Q15" s="26" t="s">
        <v>16</v>
      </c>
    </row>
    <row r="16" spans="1:17" ht="12.75">
      <c r="A16" s="22">
        <v>54</v>
      </c>
      <c r="B16" s="34" t="s">
        <v>85</v>
      </c>
      <c r="C16" s="35">
        <v>1998</v>
      </c>
      <c r="D16" s="14" t="s">
        <v>39</v>
      </c>
      <c r="E16" s="16">
        <v>79.9</v>
      </c>
      <c r="F16" s="44">
        <v>35</v>
      </c>
      <c r="G16" s="41">
        <v>35</v>
      </c>
      <c r="H16" s="41">
        <v>36</v>
      </c>
      <c r="I16" s="18">
        <v>36</v>
      </c>
      <c r="J16" s="41">
        <v>45</v>
      </c>
      <c r="K16" s="41">
        <v>48</v>
      </c>
      <c r="L16" s="41">
        <v>50</v>
      </c>
      <c r="M16" s="18">
        <v>50</v>
      </c>
      <c r="N16" s="16" t="s">
        <v>106</v>
      </c>
      <c r="O16" s="20">
        <v>86</v>
      </c>
      <c r="P16" s="25">
        <f>IF(O16=0,0,10^(0.784780654*LOG10(E16/173.961)^2)*O16)</f>
        <v>105.70720805619484</v>
      </c>
      <c r="Q16" s="26" t="s">
        <v>49</v>
      </c>
    </row>
    <row r="17" spans="1:17" ht="12.75">
      <c r="A17" s="22">
        <v>25</v>
      </c>
      <c r="B17" s="34" t="s">
        <v>91</v>
      </c>
      <c r="C17" s="35">
        <v>1994</v>
      </c>
      <c r="D17" s="14" t="s">
        <v>15</v>
      </c>
      <c r="E17" s="16">
        <v>83.3</v>
      </c>
      <c r="F17" s="41">
        <v>80</v>
      </c>
      <c r="G17" s="41">
        <v>82</v>
      </c>
      <c r="H17" s="44">
        <v>86</v>
      </c>
      <c r="I17" s="18">
        <v>82</v>
      </c>
      <c r="J17" s="41">
        <v>95</v>
      </c>
      <c r="K17" s="44">
        <v>100</v>
      </c>
      <c r="L17" s="44">
        <v>100</v>
      </c>
      <c r="M17" s="18">
        <v>95</v>
      </c>
      <c r="N17" s="16" t="s">
        <v>103</v>
      </c>
      <c r="O17" s="20">
        <v>177</v>
      </c>
      <c r="P17" s="25">
        <f>IF(O17=0,0,10^(0.784780654*LOG10(E17/173.961)^2)*O17)</f>
        <v>212.93048597764195</v>
      </c>
      <c r="Q17" s="26" t="s">
        <v>16</v>
      </c>
    </row>
    <row r="18" spans="1:17" ht="12.75">
      <c r="A18" s="56" t="s">
        <v>33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2.75">
      <c r="A19" s="22">
        <v>6</v>
      </c>
      <c r="B19" s="34" t="s">
        <v>92</v>
      </c>
      <c r="C19" s="35">
        <v>1993</v>
      </c>
      <c r="D19" s="14" t="s">
        <v>15</v>
      </c>
      <c r="E19" s="16">
        <v>85.1</v>
      </c>
      <c r="F19" s="41">
        <v>80</v>
      </c>
      <c r="G19" s="41">
        <v>85</v>
      </c>
      <c r="H19" s="41">
        <v>90</v>
      </c>
      <c r="I19" s="18">
        <v>90</v>
      </c>
      <c r="J19" s="41">
        <v>100</v>
      </c>
      <c r="K19" s="41">
        <v>105</v>
      </c>
      <c r="L19" s="44">
        <v>110</v>
      </c>
      <c r="M19" s="18">
        <v>105</v>
      </c>
      <c r="N19" s="16" t="s">
        <v>100</v>
      </c>
      <c r="O19" s="20">
        <v>195</v>
      </c>
      <c r="P19" s="25">
        <f>IF(O19=0,0,10^(0.784780654*LOG10(E19/173.961)^2)*O19)</f>
        <v>232.1167044702598</v>
      </c>
      <c r="Q19" s="26" t="s">
        <v>16</v>
      </c>
    </row>
    <row r="20" spans="1:17" ht="12.75">
      <c r="A20" s="22">
        <v>46</v>
      </c>
      <c r="B20" s="34" t="s">
        <v>93</v>
      </c>
      <c r="C20" s="35">
        <v>1993</v>
      </c>
      <c r="D20" s="14" t="s">
        <v>15</v>
      </c>
      <c r="E20" s="16">
        <v>85.1</v>
      </c>
      <c r="F20" s="41">
        <v>78</v>
      </c>
      <c r="G20" s="44">
        <v>82</v>
      </c>
      <c r="H20" s="44">
        <v>83</v>
      </c>
      <c r="I20" s="18">
        <v>78</v>
      </c>
      <c r="J20" s="41">
        <v>95</v>
      </c>
      <c r="K20" s="44">
        <v>100</v>
      </c>
      <c r="L20" s="44">
        <v>100</v>
      </c>
      <c r="M20" s="18">
        <v>95</v>
      </c>
      <c r="N20" s="16" t="s">
        <v>101</v>
      </c>
      <c r="O20" s="20">
        <v>173</v>
      </c>
      <c r="P20" s="25">
        <f>IF(O20=0,0,10^(0.784780654*LOG10(E20/173.961)^2)*O20)</f>
        <v>205.92917883771767</v>
      </c>
      <c r="Q20" s="26" t="s">
        <v>16</v>
      </c>
    </row>
    <row r="21" spans="1:17" ht="12.75">
      <c r="A21" s="22">
        <v>50</v>
      </c>
      <c r="B21" s="34" t="s">
        <v>117</v>
      </c>
      <c r="C21" s="35">
        <v>1994</v>
      </c>
      <c r="D21" s="14" t="s">
        <v>53</v>
      </c>
      <c r="E21" s="16">
        <v>96.1</v>
      </c>
      <c r="F21" s="41">
        <v>50</v>
      </c>
      <c r="G21" s="41">
        <v>55</v>
      </c>
      <c r="H21" s="41">
        <v>65</v>
      </c>
      <c r="I21" s="18">
        <v>65</v>
      </c>
      <c r="J21" s="41">
        <v>70</v>
      </c>
      <c r="K21" s="41">
        <v>80</v>
      </c>
      <c r="L21" s="44">
        <v>95</v>
      </c>
      <c r="M21" s="18">
        <v>80</v>
      </c>
      <c r="N21" s="16" t="s">
        <v>103</v>
      </c>
      <c r="O21" s="20">
        <v>145</v>
      </c>
      <c r="P21" s="25">
        <f>IF(O21=0,0,10^(0.784780654*LOG10(E21/173.961)^2)*O21)</f>
        <v>163.4919070352061</v>
      </c>
      <c r="Q21" s="21" t="s">
        <v>54</v>
      </c>
    </row>
    <row r="22" spans="1:18" ht="12.75">
      <c r="A22" s="51" t="s">
        <v>40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12.75">
      <c r="A23" s="52" t="s">
        <v>41</v>
      </c>
      <c r="B23" s="52"/>
      <c r="C23" s="52" t="s">
        <v>2</v>
      </c>
      <c r="D23" s="52"/>
      <c r="E23" s="52"/>
      <c r="F23" s="53" t="s">
        <v>42</v>
      </c>
      <c r="G23" s="54"/>
      <c r="H23" s="52" t="s">
        <v>43</v>
      </c>
      <c r="I23" s="52"/>
      <c r="J23" s="55"/>
      <c r="K23" s="55"/>
      <c r="L23" s="55"/>
      <c r="M23" s="30"/>
      <c r="N23" s="30"/>
      <c r="O23" s="27"/>
      <c r="P23" s="27"/>
      <c r="Q23" s="27"/>
      <c r="R23" s="27"/>
    </row>
    <row r="24" spans="1:18" ht="12.75">
      <c r="A24" s="48" t="s">
        <v>44</v>
      </c>
      <c r="B24" s="48"/>
      <c r="C24" s="48" t="s">
        <v>109</v>
      </c>
      <c r="D24" s="48"/>
      <c r="E24" s="48"/>
      <c r="F24" s="49" t="s">
        <v>15</v>
      </c>
      <c r="G24" s="50"/>
      <c r="H24" s="48" t="s">
        <v>110</v>
      </c>
      <c r="I24" s="48"/>
      <c r="J24" s="47"/>
      <c r="K24" s="47"/>
      <c r="L24" s="47"/>
      <c r="M24" s="30"/>
      <c r="N24" s="30"/>
      <c r="O24" s="36"/>
      <c r="P24" s="36"/>
      <c r="Q24" s="37"/>
      <c r="R24" s="37"/>
    </row>
    <row r="25" spans="1:18" ht="12.75">
      <c r="A25" s="48" t="s">
        <v>45</v>
      </c>
      <c r="B25" s="48"/>
      <c r="C25" s="48" t="s">
        <v>111</v>
      </c>
      <c r="D25" s="48"/>
      <c r="E25" s="48"/>
      <c r="F25" s="28" t="s">
        <v>15</v>
      </c>
      <c r="G25" s="29"/>
      <c r="H25" s="48" t="s">
        <v>112</v>
      </c>
      <c r="I25" s="48"/>
      <c r="J25" s="47"/>
      <c r="K25" s="47"/>
      <c r="L25" s="47"/>
      <c r="M25" s="30"/>
      <c r="N25" s="30"/>
      <c r="O25" s="36"/>
      <c r="P25" s="36"/>
      <c r="Q25" s="37"/>
      <c r="R25" s="37"/>
    </row>
    <row r="26" spans="1:18" ht="12.75">
      <c r="A26" s="48" t="s">
        <v>46</v>
      </c>
      <c r="B26" s="48"/>
      <c r="C26" s="48" t="s">
        <v>113</v>
      </c>
      <c r="D26" s="48"/>
      <c r="E26" s="48"/>
      <c r="F26" s="28" t="s">
        <v>15</v>
      </c>
      <c r="G26" s="29"/>
      <c r="H26" s="48" t="s">
        <v>112</v>
      </c>
      <c r="I26" s="48"/>
      <c r="J26" s="47"/>
      <c r="K26" s="47"/>
      <c r="L26" s="47"/>
      <c r="M26" s="30"/>
      <c r="N26" s="30"/>
      <c r="O26" s="36"/>
      <c r="P26" s="36"/>
      <c r="Q26" s="37"/>
      <c r="R26" s="37"/>
    </row>
    <row r="27" spans="1:18" ht="12.75">
      <c r="A27" s="48" t="s">
        <v>47</v>
      </c>
      <c r="B27" s="48"/>
      <c r="C27" s="48" t="s">
        <v>114</v>
      </c>
      <c r="D27" s="48"/>
      <c r="E27" s="48"/>
      <c r="F27" s="28" t="s">
        <v>15</v>
      </c>
      <c r="G27" s="29"/>
      <c r="H27" s="48" t="s">
        <v>115</v>
      </c>
      <c r="I27" s="48"/>
      <c r="J27" s="47"/>
      <c r="K27" s="47"/>
      <c r="L27" s="47"/>
      <c r="M27" s="30"/>
      <c r="N27" s="30"/>
      <c r="O27" s="36"/>
      <c r="P27" s="36"/>
      <c r="Q27" s="37"/>
      <c r="R27" s="37"/>
    </row>
    <row r="28" spans="1:18" ht="12.75">
      <c r="A28" s="48" t="s">
        <v>48</v>
      </c>
      <c r="B28" s="48"/>
      <c r="C28" s="48" t="s">
        <v>116</v>
      </c>
      <c r="D28" s="48"/>
      <c r="E28" s="48"/>
      <c r="F28" s="49" t="s">
        <v>15</v>
      </c>
      <c r="G28" s="50"/>
      <c r="H28" s="48" t="s">
        <v>115</v>
      </c>
      <c r="I28" s="48"/>
      <c r="J28" s="47"/>
      <c r="K28" s="47"/>
      <c r="L28" s="47"/>
      <c r="M28" s="30"/>
      <c r="N28" s="30"/>
      <c r="O28" s="36"/>
      <c r="P28" s="36"/>
      <c r="Q28" s="37"/>
      <c r="R28" s="37"/>
    </row>
  </sheetData>
  <mergeCells count="46">
    <mergeCell ref="A13:Q13"/>
    <mergeCell ref="A18:Q18"/>
    <mergeCell ref="O6:O7"/>
    <mergeCell ref="P6:P7"/>
    <mergeCell ref="A8:Q8"/>
    <mergeCell ref="A6:A7"/>
    <mergeCell ref="B6:B7"/>
    <mergeCell ref="C6:C7"/>
    <mergeCell ref="J6:M6"/>
    <mergeCell ref="D6:D7"/>
    <mergeCell ref="Q6:Q7"/>
    <mergeCell ref="E6:E7"/>
    <mergeCell ref="A2:Q2"/>
    <mergeCell ref="A3:Q3"/>
    <mergeCell ref="A4:Q4"/>
    <mergeCell ref="A5:N5"/>
    <mergeCell ref="F6:I6"/>
    <mergeCell ref="N6:N7"/>
    <mergeCell ref="A26:B26"/>
    <mergeCell ref="C26:E26"/>
    <mergeCell ref="H26:I26"/>
    <mergeCell ref="J26:L26"/>
    <mergeCell ref="A22:R22"/>
    <mergeCell ref="A23:B23"/>
    <mergeCell ref="A27:B27"/>
    <mergeCell ref="C27:E27"/>
    <mergeCell ref="H27:I27"/>
    <mergeCell ref="J27:L27"/>
    <mergeCell ref="J28:L28"/>
    <mergeCell ref="A28:B28"/>
    <mergeCell ref="C28:E28"/>
    <mergeCell ref="F28:G28"/>
    <mergeCell ref="H28:I28"/>
    <mergeCell ref="C23:E23"/>
    <mergeCell ref="F23:G23"/>
    <mergeCell ref="H23:I23"/>
    <mergeCell ref="J23:L23"/>
    <mergeCell ref="J24:L24"/>
    <mergeCell ref="A25:B25"/>
    <mergeCell ref="C25:E25"/>
    <mergeCell ref="H25:I25"/>
    <mergeCell ref="J25:L25"/>
    <mergeCell ref="A24:B24"/>
    <mergeCell ref="C24:E24"/>
    <mergeCell ref="F24:G24"/>
    <mergeCell ref="H24:I24"/>
  </mergeCells>
  <printOptions/>
  <pageMargins left="0.15748031496062992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Q30" sqref="Q30"/>
    </sheetView>
  </sheetViews>
  <sheetFormatPr defaultColWidth="9.140625" defaultRowHeight="12.75"/>
  <cols>
    <col min="1" max="1" width="2.8515625" style="1" customWidth="1"/>
    <col min="2" max="2" width="17.28125" style="1" bestFit="1" customWidth="1"/>
    <col min="3" max="3" width="5.8515625" style="2" customWidth="1"/>
    <col min="4" max="4" width="9.28125" style="2" customWidth="1"/>
    <col min="5" max="5" width="7.28125" style="1" customWidth="1"/>
    <col min="6" max="8" width="6.00390625" style="1" customWidth="1"/>
    <col min="9" max="9" width="6.7109375" style="4" customWidth="1"/>
    <col min="10" max="12" width="6.00390625" style="1" customWidth="1"/>
    <col min="13" max="13" width="6.00390625" style="4" customWidth="1"/>
    <col min="14" max="14" width="4.8515625" style="1" customWidth="1"/>
    <col min="15" max="15" width="8.28125" style="4" customWidth="1"/>
    <col min="16" max="16" width="6.421875" style="1" customWidth="1"/>
    <col min="17" max="17" width="22.8515625" style="1" customWidth="1"/>
    <col min="18" max="16384" width="9.140625" style="1" customWidth="1"/>
  </cols>
  <sheetData>
    <row r="1" spans="1:18" ht="12.75">
      <c r="A1" s="11"/>
      <c r="B1" s="11"/>
      <c r="C1" s="31"/>
      <c r="D1" s="31"/>
      <c r="E1" s="11"/>
      <c r="F1" s="11"/>
      <c r="G1" s="11"/>
      <c r="H1" s="11"/>
      <c r="I1" s="32"/>
      <c r="J1" s="11"/>
      <c r="K1" s="11"/>
      <c r="L1" s="11"/>
      <c r="M1" s="32"/>
      <c r="N1" s="11"/>
      <c r="O1" s="32"/>
      <c r="P1" s="11"/>
      <c r="Q1" s="33"/>
      <c r="R1" s="5"/>
    </row>
    <row r="2" spans="1:18" ht="12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5"/>
    </row>
    <row r="3" spans="1:18" ht="12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5"/>
    </row>
    <row r="4" spans="1:18" ht="12.7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5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0"/>
      <c r="P5" s="9"/>
      <c r="Q5" s="11"/>
      <c r="R5" s="5"/>
    </row>
    <row r="6" spans="1:18" s="5" customFormat="1" ht="12.75" customHeight="1">
      <c r="A6" s="61" t="s">
        <v>1</v>
      </c>
      <c r="B6" s="71" t="s">
        <v>2</v>
      </c>
      <c r="C6" s="61" t="s">
        <v>17</v>
      </c>
      <c r="D6" s="61" t="s">
        <v>3</v>
      </c>
      <c r="E6" s="61" t="s">
        <v>4</v>
      </c>
      <c r="F6" s="68" t="s">
        <v>5</v>
      </c>
      <c r="G6" s="69"/>
      <c r="H6" s="69"/>
      <c r="I6" s="70"/>
      <c r="J6" s="68" t="s">
        <v>7</v>
      </c>
      <c r="K6" s="69"/>
      <c r="L6" s="69"/>
      <c r="M6" s="70"/>
      <c r="N6" s="61" t="s">
        <v>6</v>
      </c>
      <c r="O6" s="73" t="s">
        <v>8</v>
      </c>
      <c r="P6" s="61" t="s">
        <v>51</v>
      </c>
      <c r="Q6" s="61" t="s">
        <v>10</v>
      </c>
      <c r="R6" s="11"/>
    </row>
    <row r="7" spans="1:18" s="5" customFormat="1" ht="11.25">
      <c r="A7" s="62"/>
      <c r="B7" s="72"/>
      <c r="C7" s="62"/>
      <c r="D7" s="62"/>
      <c r="E7" s="62"/>
      <c r="F7" s="12" t="s">
        <v>11</v>
      </c>
      <c r="G7" s="12" t="s">
        <v>12</v>
      </c>
      <c r="H7" s="12" t="s">
        <v>13</v>
      </c>
      <c r="I7" s="13" t="s">
        <v>14</v>
      </c>
      <c r="J7" s="12" t="s">
        <v>11</v>
      </c>
      <c r="K7" s="12" t="s">
        <v>12</v>
      </c>
      <c r="L7" s="12" t="s">
        <v>13</v>
      </c>
      <c r="M7" s="13" t="s">
        <v>14</v>
      </c>
      <c r="N7" s="62"/>
      <c r="O7" s="74"/>
      <c r="P7" s="62"/>
      <c r="Q7" s="62"/>
      <c r="R7" s="11"/>
    </row>
    <row r="8" spans="1:18" s="5" customFormat="1" ht="11.25">
      <c r="A8" s="56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11"/>
    </row>
    <row r="9" spans="1:18" s="5" customFormat="1" ht="11.25">
      <c r="A9" s="56" t="s">
        <v>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  <c r="R9" s="11"/>
    </row>
    <row r="10" spans="1:18" s="5" customFormat="1" ht="11.25">
      <c r="A10" s="14">
        <v>40</v>
      </c>
      <c r="B10" s="15" t="s">
        <v>50</v>
      </c>
      <c r="C10" s="14">
        <v>1998</v>
      </c>
      <c r="D10" s="14" t="s">
        <v>39</v>
      </c>
      <c r="E10" s="16">
        <v>34.7</v>
      </c>
      <c r="F10" s="41">
        <v>40</v>
      </c>
      <c r="G10" s="44">
        <v>43</v>
      </c>
      <c r="H10" s="44">
        <v>43</v>
      </c>
      <c r="I10" s="18">
        <v>40</v>
      </c>
      <c r="J10" s="41">
        <v>48</v>
      </c>
      <c r="K10" s="41">
        <v>50</v>
      </c>
      <c r="L10" s="41" t="s">
        <v>104</v>
      </c>
      <c r="M10" s="18">
        <v>50</v>
      </c>
      <c r="N10" s="19" t="s">
        <v>100</v>
      </c>
      <c r="O10" s="20">
        <v>90</v>
      </c>
      <c r="P10" s="25">
        <f>IF(O10=0,0,10^(1.056683941*LOG10(E10/125.441)^2)*O10)</f>
        <v>192.03731179128636</v>
      </c>
      <c r="Q10" s="21" t="s">
        <v>49</v>
      </c>
      <c r="R10" s="11"/>
    </row>
    <row r="11" spans="1:18" s="5" customFormat="1" ht="11.25">
      <c r="A11" s="22">
        <v>45</v>
      </c>
      <c r="B11" s="23" t="s">
        <v>20</v>
      </c>
      <c r="C11" s="24">
        <v>1994</v>
      </c>
      <c r="D11" s="14" t="s">
        <v>15</v>
      </c>
      <c r="E11" s="16">
        <v>59</v>
      </c>
      <c r="F11" s="41">
        <v>42</v>
      </c>
      <c r="G11" s="44">
        <v>44</v>
      </c>
      <c r="H11" s="44">
        <v>44</v>
      </c>
      <c r="I11" s="18">
        <v>42</v>
      </c>
      <c r="J11" s="41">
        <v>50</v>
      </c>
      <c r="K11" s="41">
        <v>52</v>
      </c>
      <c r="L11" s="41">
        <v>55</v>
      </c>
      <c r="M11" s="18">
        <v>55</v>
      </c>
      <c r="N11" s="16" t="s">
        <v>101</v>
      </c>
      <c r="O11" s="20">
        <v>97</v>
      </c>
      <c r="P11" s="25">
        <f>IF(O11=0,0,10^(1.056683941*LOG10(E11/125.441)^2)*O11)</f>
        <v>125.94132486300578</v>
      </c>
      <c r="Q11" s="26" t="s">
        <v>16</v>
      </c>
      <c r="R11" s="11"/>
    </row>
    <row r="12" spans="1:18" s="5" customFormat="1" ht="11.25">
      <c r="A12" s="56" t="s">
        <v>34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11"/>
    </row>
    <row r="13" spans="1:18" s="5" customFormat="1" ht="11.25">
      <c r="A13" s="22">
        <v>8</v>
      </c>
      <c r="B13" s="23" t="s">
        <v>38</v>
      </c>
      <c r="C13" s="24">
        <v>1996</v>
      </c>
      <c r="D13" s="14" t="s">
        <v>39</v>
      </c>
      <c r="E13" s="16">
        <v>82.8</v>
      </c>
      <c r="F13" s="41">
        <v>20</v>
      </c>
      <c r="G13" s="44">
        <v>21</v>
      </c>
      <c r="H13" s="44">
        <v>21</v>
      </c>
      <c r="I13" s="18">
        <v>20</v>
      </c>
      <c r="J13" s="41">
        <v>32</v>
      </c>
      <c r="K13" s="41">
        <v>33</v>
      </c>
      <c r="L13" s="41">
        <v>34</v>
      </c>
      <c r="M13" s="18">
        <v>34</v>
      </c>
      <c r="N13" s="16" t="s">
        <v>101</v>
      </c>
      <c r="O13" s="20">
        <v>54</v>
      </c>
      <c r="P13" s="25">
        <f>IF(O13=0,0,10^(1.056683941*LOG10(E13/125.441)^2)*O13)</f>
        <v>58.45021964588529</v>
      </c>
      <c r="Q13" s="26" t="s">
        <v>49</v>
      </c>
      <c r="R13" s="11"/>
    </row>
    <row r="14" spans="1:18" s="5" customFormat="1" ht="11.25">
      <c r="A14" s="22">
        <v>60</v>
      </c>
      <c r="B14" s="23" t="s">
        <v>19</v>
      </c>
      <c r="C14" s="24">
        <v>1994</v>
      </c>
      <c r="D14" s="14" t="s">
        <v>15</v>
      </c>
      <c r="E14" s="16">
        <v>63.4</v>
      </c>
      <c r="F14" s="41">
        <v>44</v>
      </c>
      <c r="G14" s="41">
        <v>46</v>
      </c>
      <c r="H14" s="44">
        <v>48</v>
      </c>
      <c r="I14" s="18">
        <v>46</v>
      </c>
      <c r="J14" s="41">
        <v>52</v>
      </c>
      <c r="K14" s="41">
        <v>54</v>
      </c>
      <c r="L14" s="44">
        <v>57</v>
      </c>
      <c r="M14" s="18">
        <v>54</v>
      </c>
      <c r="N14" s="16" t="s">
        <v>100</v>
      </c>
      <c r="O14" s="20">
        <v>100</v>
      </c>
      <c r="P14" s="25">
        <f>IF(O14=0,0,10^(1.056683941*LOG10(E14/125.441)^2)*O14)</f>
        <v>123.82309377796179</v>
      </c>
      <c r="Q14" s="21" t="s">
        <v>16</v>
      </c>
      <c r="R14" s="11"/>
    </row>
    <row r="15" spans="1:18" ht="12.75">
      <c r="A15" s="51" t="s">
        <v>40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2.75">
      <c r="A16" s="52" t="s">
        <v>41</v>
      </c>
      <c r="B16" s="52"/>
      <c r="C16" s="52" t="s">
        <v>2</v>
      </c>
      <c r="D16" s="52"/>
      <c r="E16" s="52"/>
      <c r="F16" s="53" t="s">
        <v>42</v>
      </c>
      <c r="G16" s="54"/>
      <c r="H16" s="52" t="s">
        <v>43</v>
      </c>
      <c r="I16" s="52"/>
      <c r="J16" s="55"/>
      <c r="K16" s="55"/>
      <c r="L16" s="55"/>
      <c r="M16" s="30"/>
      <c r="N16" s="30"/>
      <c r="O16" s="27"/>
      <c r="P16" s="27"/>
      <c r="Q16" s="27"/>
      <c r="R16" s="27"/>
    </row>
    <row r="17" spans="1:18" ht="12.75">
      <c r="A17" s="48" t="s">
        <v>44</v>
      </c>
      <c r="B17" s="48"/>
      <c r="C17" s="48" t="s">
        <v>109</v>
      </c>
      <c r="D17" s="48"/>
      <c r="E17" s="48"/>
      <c r="F17" s="49" t="s">
        <v>15</v>
      </c>
      <c r="G17" s="50"/>
      <c r="H17" s="48" t="s">
        <v>110</v>
      </c>
      <c r="I17" s="48"/>
      <c r="J17" s="47"/>
      <c r="K17" s="47"/>
      <c r="L17" s="47"/>
      <c r="M17" s="30"/>
      <c r="N17" s="30"/>
      <c r="O17" s="36"/>
      <c r="P17" s="36"/>
      <c r="Q17" s="37"/>
      <c r="R17" s="37"/>
    </row>
    <row r="18" spans="1:18" ht="12.75">
      <c r="A18" s="48" t="s">
        <v>45</v>
      </c>
      <c r="B18" s="48"/>
      <c r="C18" s="48" t="s">
        <v>111</v>
      </c>
      <c r="D18" s="48"/>
      <c r="E18" s="48"/>
      <c r="F18" s="28" t="s">
        <v>15</v>
      </c>
      <c r="G18" s="29"/>
      <c r="H18" s="48" t="s">
        <v>112</v>
      </c>
      <c r="I18" s="48"/>
      <c r="J18" s="47"/>
      <c r="K18" s="47"/>
      <c r="L18" s="47"/>
      <c r="M18" s="30"/>
      <c r="N18" s="30"/>
      <c r="O18" s="36"/>
      <c r="P18" s="36"/>
      <c r="Q18" s="37"/>
      <c r="R18" s="37"/>
    </row>
    <row r="19" spans="1:18" ht="12.75">
      <c r="A19" s="48" t="s">
        <v>46</v>
      </c>
      <c r="B19" s="48"/>
      <c r="C19" s="48" t="s">
        <v>113</v>
      </c>
      <c r="D19" s="48"/>
      <c r="E19" s="48"/>
      <c r="F19" s="28" t="s">
        <v>15</v>
      </c>
      <c r="G19" s="29"/>
      <c r="H19" s="48" t="s">
        <v>112</v>
      </c>
      <c r="I19" s="48"/>
      <c r="J19" s="47"/>
      <c r="K19" s="47"/>
      <c r="L19" s="47"/>
      <c r="M19" s="30"/>
      <c r="N19" s="30"/>
      <c r="O19" s="36"/>
      <c r="P19" s="36"/>
      <c r="Q19" s="37"/>
      <c r="R19" s="37"/>
    </row>
    <row r="20" spans="1:18" ht="12.75">
      <c r="A20" s="48" t="s">
        <v>47</v>
      </c>
      <c r="B20" s="48"/>
      <c r="C20" s="48" t="s">
        <v>114</v>
      </c>
      <c r="D20" s="48"/>
      <c r="E20" s="48"/>
      <c r="F20" s="28" t="s">
        <v>15</v>
      </c>
      <c r="G20" s="29"/>
      <c r="H20" s="48" t="s">
        <v>115</v>
      </c>
      <c r="I20" s="48"/>
      <c r="J20" s="47"/>
      <c r="K20" s="47"/>
      <c r="L20" s="47"/>
      <c r="M20" s="30"/>
      <c r="N20" s="30"/>
      <c r="O20" s="36"/>
      <c r="P20" s="36"/>
      <c r="Q20" s="37"/>
      <c r="R20" s="37"/>
    </row>
    <row r="21" spans="1:18" ht="12.75">
      <c r="A21" s="48" t="s">
        <v>48</v>
      </c>
      <c r="B21" s="48"/>
      <c r="C21" s="48" t="s">
        <v>116</v>
      </c>
      <c r="D21" s="48"/>
      <c r="E21" s="48"/>
      <c r="F21" s="49" t="s">
        <v>15</v>
      </c>
      <c r="G21" s="50"/>
      <c r="H21" s="48" t="s">
        <v>115</v>
      </c>
      <c r="I21" s="48"/>
      <c r="J21" s="47"/>
      <c r="K21" s="47"/>
      <c r="L21" s="47"/>
      <c r="M21" s="30"/>
      <c r="N21" s="30"/>
      <c r="O21" s="36"/>
      <c r="P21" s="36"/>
      <c r="Q21" s="37"/>
      <c r="R21" s="37"/>
    </row>
  </sheetData>
  <mergeCells count="46">
    <mergeCell ref="A12:Q12"/>
    <mergeCell ref="A9:Q9"/>
    <mergeCell ref="A8:Q8"/>
    <mergeCell ref="E6:E7"/>
    <mergeCell ref="F6:I6"/>
    <mergeCell ref="J6:M6"/>
    <mergeCell ref="N6:N7"/>
    <mergeCell ref="A6:A7"/>
    <mergeCell ref="B6:B7"/>
    <mergeCell ref="C6:C7"/>
    <mergeCell ref="D6:D7"/>
    <mergeCell ref="A2:Q2"/>
    <mergeCell ref="A3:Q3"/>
    <mergeCell ref="A4:Q4"/>
    <mergeCell ref="A5:N5"/>
    <mergeCell ref="O6:O7"/>
    <mergeCell ref="P6:P7"/>
    <mergeCell ref="Q6:Q7"/>
    <mergeCell ref="A15:R15"/>
    <mergeCell ref="A16:B16"/>
    <mergeCell ref="C16:E16"/>
    <mergeCell ref="F16:G16"/>
    <mergeCell ref="H16:I16"/>
    <mergeCell ref="J16:L16"/>
    <mergeCell ref="J17:L17"/>
    <mergeCell ref="A18:B18"/>
    <mergeCell ref="C18:E18"/>
    <mergeCell ref="H18:I18"/>
    <mergeCell ref="J18:L18"/>
    <mergeCell ref="A17:B17"/>
    <mergeCell ref="C17:E17"/>
    <mergeCell ref="F17:G17"/>
    <mergeCell ref="H17:I17"/>
    <mergeCell ref="A19:B19"/>
    <mergeCell ref="C19:E19"/>
    <mergeCell ref="H19:I19"/>
    <mergeCell ref="J19:L19"/>
    <mergeCell ref="A20:B20"/>
    <mergeCell ref="C20:E20"/>
    <mergeCell ref="H20:I20"/>
    <mergeCell ref="J20:L20"/>
    <mergeCell ref="J21:L21"/>
    <mergeCell ref="A21:B21"/>
    <mergeCell ref="C21:E21"/>
    <mergeCell ref="F21:G21"/>
    <mergeCell ref="H21:I21"/>
  </mergeCells>
  <printOptions/>
  <pageMargins left="0.7480314960629921" right="0.1968503937007874" top="0.1968503937007874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LNAF TRADOC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eduards.tarasovs</dc:creator>
  <cp:keywords/>
  <dc:description/>
  <cp:lastModifiedBy>user</cp:lastModifiedBy>
  <cp:lastPrinted>2011-03-16T17:29:40Z</cp:lastPrinted>
  <dcterms:created xsi:type="dcterms:W3CDTF">2011-03-01T09:56:15Z</dcterms:created>
  <dcterms:modified xsi:type="dcterms:W3CDTF">2011-03-19T20:02:35Z</dcterms:modified>
  <cp:category/>
  <cp:version/>
  <cp:contentType/>
  <cp:contentStatus/>
</cp:coreProperties>
</file>