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0" windowWidth="20490" windowHeight="7155" tabRatio="622" activeTab="2"/>
  </bookViews>
  <sheets>
    <sheet name="women." sheetId="1" r:id="rId1"/>
    <sheet name="men U13 -A- Group" sheetId="2" r:id="rId2"/>
    <sheet name="men U15 -A- group" sheetId="3" r:id="rId3"/>
    <sheet name="34 38" sheetId="4" state="hidden" r:id="rId4"/>
    <sheet name="42 46" sheetId="5" state="hidden" r:id="rId5"/>
    <sheet name="48" sheetId="6" state="hidden" r:id="rId6"/>
    <sheet name="53" sheetId="7" state="hidden" r:id="rId7"/>
    <sheet name="58." sheetId="8" state="hidden" r:id="rId8"/>
    <sheet name="69" sheetId="9" state="hidden" r:id="rId9"/>
    <sheet name="75" sheetId="10" state="hidden" r:id="rId10"/>
    <sheet name="+75" sheetId="11" state="hidden" r:id="rId11"/>
    <sheet name="M" sheetId="12" state="hidden" r:id="rId12"/>
  </sheets>
  <definedNames/>
  <calcPr fullCalcOnLoad="1"/>
</workbook>
</file>

<file path=xl/sharedStrings.xml><?xml version="1.0" encoding="utf-8"?>
<sst xmlns="http://schemas.openxmlformats.org/spreadsheetml/2006/main" count="789" uniqueCount="270">
  <si>
    <t>Varžybų protokolas</t>
  </si>
  <si>
    <t>Varžybų vieta</t>
  </si>
  <si>
    <t>Miestas</t>
  </si>
  <si>
    <t>Data</t>
  </si>
  <si>
    <t>Svorio kat.</t>
  </si>
  <si>
    <t>Eil. Nr.</t>
  </si>
  <si>
    <t>Pavardė Vardas</t>
  </si>
  <si>
    <t>Gim. data</t>
  </si>
  <si>
    <t>Dal. Svoris</t>
  </si>
  <si>
    <t>Rovimas (kg)</t>
  </si>
  <si>
    <t>Stūmimas (kg)</t>
  </si>
  <si>
    <t>Dvikovė (kg)</t>
  </si>
  <si>
    <t>Taškai</t>
  </si>
  <si>
    <t>Sinkl. Taškai</t>
  </si>
  <si>
    <t>Treneriai</t>
  </si>
  <si>
    <t>Gal.</t>
  </si>
  <si>
    <t>Klaipėda</t>
  </si>
  <si>
    <t>R. Norvilas</t>
  </si>
  <si>
    <t>2002.12.17</t>
  </si>
  <si>
    <t>Milierius Lukas</t>
  </si>
  <si>
    <t>Kretinga</t>
  </si>
  <si>
    <t>-</t>
  </si>
  <si>
    <t>A. Bušeckas</t>
  </si>
  <si>
    <t>Daraškevičius Kornelijus</t>
  </si>
  <si>
    <t>2003.03.16</t>
  </si>
  <si>
    <t>Čiumakovas Deividas</t>
  </si>
  <si>
    <t>2003.10.13</t>
  </si>
  <si>
    <t>Šilutė</t>
  </si>
  <si>
    <t>L. Li-čin-chai</t>
  </si>
  <si>
    <t>L. Čičirka</t>
  </si>
  <si>
    <t>Gergelis Artemijus</t>
  </si>
  <si>
    <t>2001.09.20</t>
  </si>
  <si>
    <t>Kalvaitis Laurynas</t>
  </si>
  <si>
    <t>2004.04.08</t>
  </si>
  <si>
    <t>Kalvaitis Dovydas</t>
  </si>
  <si>
    <t>2002.10.31</t>
  </si>
  <si>
    <t>Radvinskas Rokas</t>
  </si>
  <si>
    <t>2004.11.22</t>
  </si>
  <si>
    <t>Brazdeikis Nojus</t>
  </si>
  <si>
    <t>2004.11.11</t>
  </si>
  <si>
    <t>Gargždai</t>
  </si>
  <si>
    <t>E. Šauklys</t>
  </si>
  <si>
    <t>Srėbalius Lukas</t>
  </si>
  <si>
    <t>2003.12.31</t>
  </si>
  <si>
    <t>2002.11.18</t>
  </si>
  <si>
    <t>n28</t>
  </si>
  <si>
    <t>n27</t>
  </si>
  <si>
    <t>n42</t>
  </si>
  <si>
    <t>n52</t>
  </si>
  <si>
    <t>n24</t>
  </si>
  <si>
    <t>n33</t>
  </si>
  <si>
    <t>n57</t>
  </si>
  <si>
    <t>n26</t>
  </si>
  <si>
    <t>n29</t>
  </si>
  <si>
    <t>n35</t>
  </si>
  <si>
    <t>n45</t>
  </si>
  <si>
    <t>n39</t>
  </si>
  <si>
    <t>n34</t>
  </si>
  <si>
    <t>2004.12.24</t>
  </si>
  <si>
    <t>Šilalė</t>
  </si>
  <si>
    <t>S. Šlevinskis</t>
  </si>
  <si>
    <t xml:space="preserve">Mindaugas Daniela              </t>
  </si>
  <si>
    <t>2004. 08.07</t>
  </si>
  <si>
    <t>Telšiai</t>
  </si>
  <si>
    <t>Plungė</t>
  </si>
  <si>
    <t>n30</t>
  </si>
  <si>
    <t>B. Šiaudkulis</t>
  </si>
  <si>
    <t>E. Zaniaiuskas</t>
  </si>
  <si>
    <t xml:space="preserve">Kipras Vasiliauskas             </t>
  </si>
  <si>
    <t>2004.11.26</t>
  </si>
  <si>
    <t>2004.11.30</t>
  </si>
  <si>
    <t>2002.02.11</t>
  </si>
  <si>
    <t>2004.10.27</t>
  </si>
  <si>
    <t>n32</t>
  </si>
  <si>
    <t>A. Šimkus</t>
  </si>
  <si>
    <t>M. Šimkus</t>
  </si>
  <si>
    <t>E. Zaniauskas</t>
  </si>
  <si>
    <t>n38</t>
  </si>
  <si>
    <t>n37</t>
  </si>
  <si>
    <t>n40</t>
  </si>
  <si>
    <t>Viaceslavas Piliutis</t>
  </si>
  <si>
    <t>2003 10 07</t>
  </si>
  <si>
    <t>n19</t>
  </si>
  <si>
    <t>n25</t>
  </si>
  <si>
    <t>R. Slavikas</t>
  </si>
  <si>
    <t>2003m.</t>
  </si>
  <si>
    <t>Vilnius</t>
  </si>
  <si>
    <t>2004m.</t>
  </si>
  <si>
    <t>Marijampolė</t>
  </si>
  <si>
    <t>M.Janulis</t>
  </si>
  <si>
    <t>A.Kirkliauskas</t>
  </si>
  <si>
    <t>R.Slavikas</t>
  </si>
  <si>
    <t>Alytus</t>
  </si>
  <si>
    <t>2001m.</t>
  </si>
  <si>
    <t>2002m.</t>
  </si>
  <si>
    <t>R.Karalevičius</t>
  </si>
  <si>
    <t>J.Jenulevičius</t>
  </si>
  <si>
    <t>G.Kuncevičius</t>
  </si>
  <si>
    <t>n80</t>
  </si>
  <si>
    <t>Lietuvos jaunučių sporto žaidynių sunkiosios atletikos  varžybos</t>
  </si>
  <si>
    <t>2016.06.10-11</t>
  </si>
  <si>
    <t>Statauskas Eimantas</t>
  </si>
  <si>
    <t>2003 03 23</t>
  </si>
  <si>
    <t>Anykščiai</t>
  </si>
  <si>
    <t>Rokiškis</t>
  </si>
  <si>
    <t>A. Šidiškis</t>
  </si>
  <si>
    <t>Žukauskas Aivaras</t>
  </si>
  <si>
    <t>Garbunovas Linas</t>
  </si>
  <si>
    <t>I. Aleksiejus</t>
  </si>
  <si>
    <t>A. Ananka</t>
  </si>
  <si>
    <t>Viliušius Edvinas</t>
  </si>
  <si>
    <t>Dapkūnas Domantas</t>
  </si>
  <si>
    <t>Černiauskas Paulius</t>
  </si>
  <si>
    <t>Latoža Oskaras</t>
  </si>
  <si>
    <t>Merkelis Rokas</t>
  </si>
  <si>
    <t>Zinkevičius Tomas</t>
  </si>
  <si>
    <t>Guja Dovydas</t>
  </si>
  <si>
    <t>Raipa Danielius</t>
  </si>
  <si>
    <t>Vikertas Danielius</t>
  </si>
  <si>
    <t>Jonikaitis Martynas</t>
  </si>
  <si>
    <t>Krikotinas Deividas</t>
  </si>
  <si>
    <t>Maračauskas Dovydas</t>
  </si>
  <si>
    <t>Jasinskas Ernestas</t>
  </si>
  <si>
    <t>Vaitiekūnas Matas</t>
  </si>
  <si>
    <t>Kliučinskas Augustas</t>
  </si>
  <si>
    <t>Skirka Osvaldas</t>
  </si>
  <si>
    <t>Kersnauskas Justas</t>
  </si>
  <si>
    <t>Kniežauskas Nedas</t>
  </si>
  <si>
    <t>Živatkauskis Laurynas</t>
  </si>
  <si>
    <t>Jurbarko raj.</t>
  </si>
  <si>
    <t>2001.05.24</t>
  </si>
  <si>
    <t>2002.03 23</t>
  </si>
  <si>
    <t>2002.03.19</t>
  </si>
  <si>
    <t>2004.01.29</t>
  </si>
  <si>
    <t>2004.04.14</t>
  </si>
  <si>
    <t>2003.10.20</t>
  </si>
  <si>
    <t>2003.02.12</t>
  </si>
  <si>
    <t>+75</t>
  </si>
  <si>
    <t>2002.08.01</t>
  </si>
  <si>
    <t>Sreleckaitė Paulina</t>
  </si>
  <si>
    <t>Lošytė Gintarė</t>
  </si>
  <si>
    <t>2000.07.27</t>
  </si>
  <si>
    <t>Pukelytė Gabrielė</t>
  </si>
  <si>
    <t>2002.11.27</t>
  </si>
  <si>
    <t>Bubliauskaitė Gabrielė</t>
  </si>
  <si>
    <t>Kašlejūtė Evelina</t>
  </si>
  <si>
    <t>2003.04.26</t>
  </si>
  <si>
    <t>R. Karalevičius</t>
  </si>
  <si>
    <t>Pukelyte Deimante</t>
  </si>
  <si>
    <t>2001.02.26</t>
  </si>
  <si>
    <t>Remėzaitė Monika</t>
  </si>
  <si>
    <t>2001.01.19</t>
  </si>
  <si>
    <t>Remezaitė Eligija</t>
  </si>
  <si>
    <t>2000.12.08</t>
  </si>
  <si>
    <t>Dargevičiūtė Jūratė</t>
  </si>
  <si>
    <t>2001.06.16</t>
  </si>
  <si>
    <t>Bardauskaitė Valda</t>
  </si>
  <si>
    <t>Žukauskytė Gitana</t>
  </si>
  <si>
    <t>2001.06.08</t>
  </si>
  <si>
    <t>Matevičiūtė Aušra</t>
  </si>
  <si>
    <t>2001.01.28</t>
  </si>
  <si>
    <t>Zakaraitė Evelina</t>
  </si>
  <si>
    <t>2000.08.31</t>
  </si>
  <si>
    <t>Žeimytė Brigita</t>
  </si>
  <si>
    <t>2000.04.12</t>
  </si>
  <si>
    <t>Tarozaitė Elvyra</t>
  </si>
  <si>
    <t>2001.12.05</t>
  </si>
  <si>
    <t>R. Pangonis</t>
  </si>
  <si>
    <t xml:space="preserve">  - sportininkai kviečiami į finalines varžybas</t>
  </si>
  <si>
    <t>63 kg</t>
  </si>
  <si>
    <t>34 kg</t>
  </si>
  <si>
    <t>38 kg</t>
  </si>
  <si>
    <t>2001.</t>
  </si>
  <si>
    <t>2003.</t>
  </si>
  <si>
    <t>Mazoraitė Laura</t>
  </si>
  <si>
    <t>Telšių raj.</t>
  </si>
  <si>
    <t>Anykščių raj.</t>
  </si>
  <si>
    <t>Gintarinė Saulė.</t>
  </si>
  <si>
    <t>grupė</t>
  </si>
  <si>
    <t>2016.07.05-07</t>
  </si>
  <si>
    <t>Birutės g. 7 Telšių arena</t>
  </si>
  <si>
    <t>2000.04.0</t>
  </si>
  <si>
    <t>Tarptautinis turnyras ''KARALIAUS MINDAUGO TAURĖ 2016''</t>
  </si>
  <si>
    <t>Armas Reisel</t>
  </si>
  <si>
    <t>2002.</t>
  </si>
  <si>
    <t>2005.</t>
  </si>
  <si>
    <t>Estija</t>
  </si>
  <si>
    <t>Romet Rämson</t>
  </si>
  <si>
    <t>Ahti Uppin</t>
  </si>
  <si>
    <t>Vyr teisėjas: Zigmontas Šimkus NK</t>
  </si>
  <si>
    <t>Vyr. sekretorius: Modestas Šimkus NK</t>
  </si>
  <si>
    <t>Vizulis Ugis</t>
  </si>
  <si>
    <t>2006.</t>
  </si>
  <si>
    <t>Latvija</t>
  </si>
  <si>
    <t>J. Andzans</t>
  </si>
  <si>
    <t>Silins Eduards</t>
  </si>
  <si>
    <t>2004.</t>
  </si>
  <si>
    <t>Dešins Raivo</t>
  </si>
  <si>
    <t>Bergs Martiss Tomass</t>
  </si>
  <si>
    <t>Bražaitė Gintarė</t>
  </si>
  <si>
    <t>1992.</t>
  </si>
  <si>
    <t>Tarulis Žilvinas</t>
  </si>
  <si>
    <t>Miškeliūnas Tomas</t>
  </si>
  <si>
    <t>Orlovas Benjaminas</t>
  </si>
  <si>
    <t>Vilčiauskas Augustas</t>
  </si>
  <si>
    <t>Macesovic Daniel</t>
  </si>
  <si>
    <t>Siminejavas Rolandas</t>
  </si>
  <si>
    <t>M. Janulis</t>
  </si>
  <si>
    <t>Arbačiauskas Aristėjus</t>
  </si>
  <si>
    <t>2008.</t>
  </si>
  <si>
    <t>A. Kirkliauskas</t>
  </si>
  <si>
    <t>Kmieliauskas Airidas</t>
  </si>
  <si>
    <t>Vosylius Tomas</t>
  </si>
  <si>
    <t>Žilinskas Žilvinas</t>
  </si>
  <si>
    <t>2000.</t>
  </si>
  <si>
    <t>Selezniova Kotryna</t>
  </si>
  <si>
    <t xml:space="preserve">Savickaitė Ketlina </t>
  </si>
  <si>
    <t>R. Pangonis/V.Šlevinskis</t>
  </si>
  <si>
    <t>Selezniov Emilijus</t>
  </si>
  <si>
    <t>2007.</t>
  </si>
  <si>
    <t>Rudzinskas Einaras</t>
  </si>
  <si>
    <t>M. Žvirblys</t>
  </si>
  <si>
    <t>Pranauskas Rokas</t>
  </si>
  <si>
    <t>Rubežius Modestas</t>
  </si>
  <si>
    <t>Iljin Dovydas</t>
  </si>
  <si>
    <t>Švežas Lukas</t>
  </si>
  <si>
    <t>Javdakimov Olegas</t>
  </si>
  <si>
    <t>Srėbalius Domantas</t>
  </si>
  <si>
    <t>Vitkutė Kristė</t>
  </si>
  <si>
    <t>1996.</t>
  </si>
  <si>
    <t>Žalikauskytė Monika</t>
  </si>
  <si>
    <t>1998.</t>
  </si>
  <si>
    <t>Deivydas Mažonas</t>
  </si>
  <si>
    <t>Valskis Povilas</t>
  </si>
  <si>
    <t>Varts Kermo</t>
  </si>
  <si>
    <t>Mattiisen Randel</t>
  </si>
  <si>
    <t>n55</t>
  </si>
  <si>
    <t>n41</t>
  </si>
  <si>
    <t>n46</t>
  </si>
  <si>
    <t>n66</t>
  </si>
  <si>
    <t>n17</t>
  </si>
  <si>
    <t>n23</t>
  </si>
  <si>
    <t>n61</t>
  </si>
  <si>
    <t>n20</t>
  </si>
  <si>
    <t>n36</t>
  </si>
  <si>
    <t>39n</t>
  </si>
  <si>
    <t>n43</t>
  </si>
  <si>
    <t>n48</t>
  </si>
  <si>
    <t>n50</t>
  </si>
  <si>
    <t>n53</t>
  </si>
  <si>
    <t>n54</t>
  </si>
  <si>
    <t>n59</t>
  </si>
  <si>
    <t>5.</t>
  </si>
  <si>
    <t>n58</t>
  </si>
  <si>
    <t>n62</t>
  </si>
  <si>
    <t>n92</t>
  </si>
  <si>
    <t>n44</t>
  </si>
  <si>
    <t>n64</t>
  </si>
  <si>
    <t>n73</t>
  </si>
  <si>
    <t>n78</t>
  </si>
  <si>
    <t>n83</t>
  </si>
  <si>
    <t>n110</t>
  </si>
  <si>
    <t>7.</t>
  </si>
  <si>
    <t>8.</t>
  </si>
  <si>
    <t xml:space="preserve">  -</t>
  </si>
  <si>
    <t>Vieta (place)</t>
  </si>
  <si>
    <t>Rudaitis Deividas</t>
  </si>
  <si>
    <t xml:space="preserve">men U15 </t>
  </si>
  <si>
    <t>men U13</t>
  </si>
  <si>
    <t>women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</si>
</sst>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000"/>
    <numFmt numFmtId="185" formatCode="[$-427]yyyy\ &quot;m.&quot;\ mmmm\ d\ &quot;d.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\-mm\-yyyy"/>
    <numFmt numFmtId="191" formatCode="yyyy/mm/dd;@"/>
    <numFmt numFmtId="192" formatCode="0.000"/>
    <numFmt numFmtId="193" formatCode="0.0"/>
    <numFmt numFmtId="194" formatCode="0.00000"/>
    <numFmt numFmtId="195" formatCode="0.000000"/>
    <numFmt numFmtId="196" formatCode="0.0000000"/>
    <numFmt numFmtId="197" formatCode="0.00000000"/>
    <numFmt numFmtId="198" formatCode="0.000000000"/>
    <numFmt numFmtId="199" formatCode="[$€-2]\ ###,000_);[Red]\([$€-2]\ ###,000\)"/>
  </numFmts>
  <fonts count="59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sz val="8.75"/>
      <name val="Arial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62"/>
      <name val="Calibri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8"/>
      <color indexed="62"/>
      <name val="Cambria"/>
      <family val="1"/>
    </font>
    <font>
      <b/>
      <sz val="12"/>
      <name val="Verdana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4"/>
      <name val="Verdana"/>
      <family val="2"/>
    </font>
    <font>
      <b/>
      <sz val="11"/>
      <name val="Verdana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11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9"/>
      <color indexed="9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b/>
      <sz val="9"/>
      <color theme="0"/>
      <name val="Arial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1" fillId="0" borderId="4" applyNumberFormat="0" applyFill="0" applyAlignment="0" applyProtection="0"/>
    <xf numFmtId="0" fontId="19" fillId="0" borderId="2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16" borderId="6" applyNumberFormat="0" applyAlignment="0" applyProtection="0"/>
    <xf numFmtId="0" fontId="3" fillId="7" borderId="7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" fillId="18" borderId="6" applyNumberForma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8" applyNumberFormat="0" applyFon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16" borderId="7" applyNumberFormat="0" applyAlignment="0" applyProtection="0"/>
    <xf numFmtId="0" fontId="16" fillId="0" borderId="9" applyNumberFormat="0" applyFill="0" applyAlignment="0" applyProtection="0"/>
    <xf numFmtId="0" fontId="14" fillId="0" borderId="10" applyNumberFormat="0" applyFill="0" applyAlignment="0" applyProtection="0"/>
    <xf numFmtId="0" fontId="5" fillId="24" borderId="11" applyNumberFormat="0" applyAlignment="0" applyProtection="0"/>
    <xf numFmtId="0" fontId="25" fillId="0" borderId="0" applyNumberFormat="0" applyFill="0" applyBorder="0" applyAlignment="0" applyProtection="0"/>
    <xf numFmtId="0" fontId="16" fillId="0" borderId="12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30" fillId="0" borderId="0" xfId="0" applyFont="1" applyAlignment="1">
      <alignment horizontal="center"/>
    </xf>
    <xf numFmtId="0" fontId="32" fillId="0" borderId="13" xfId="0" applyFont="1" applyBorder="1" applyAlignment="1">
      <alignment horizontal="center" vertical="justify"/>
    </xf>
    <xf numFmtId="0" fontId="0" fillId="0" borderId="0" xfId="0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9" fillId="0" borderId="0" xfId="0" applyFont="1" applyAlignment="1">
      <alignment horizontal="left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3" fillId="0" borderId="0" xfId="0" applyFont="1" applyBorder="1" applyAlignment="1">
      <alignment horizontal="center" vertical="justify"/>
    </xf>
    <xf numFmtId="0" fontId="32" fillId="0" borderId="1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justify"/>
    </xf>
    <xf numFmtId="0" fontId="29" fillId="0" borderId="15" xfId="0" applyFont="1" applyBorder="1" applyAlignment="1">
      <alignment horizontal="center"/>
    </xf>
    <xf numFmtId="0" fontId="28" fillId="0" borderId="15" xfId="0" applyFont="1" applyBorder="1" applyAlignment="1">
      <alignment/>
    </xf>
    <xf numFmtId="14" fontId="29" fillId="0" borderId="15" xfId="0" applyNumberFormat="1" applyFont="1" applyFill="1" applyBorder="1" applyAlignment="1">
      <alignment horizontal="center"/>
    </xf>
    <xf numFmtId="0" fontId="29" fillId="0" borderId="15" xfId="0" applyFont="1" applyBorder="1" applyAlignment="1">
      <alignment horizontal="center" vertical="center" wrapText="1"/>
    </xf>
    <xf numFmtId="0" fontId="29" fillId="25" borderId="15" xfId="0" applyFont="1" applyFill="1" applyBorder="1" applyAlignment="1">
      <alignment horizontal="center"/>
    </xf>
    <xf numFmtId="14" fontId="29" fillId="25" borderId="15" xfId="0" applyNumberFormat="1" applyFont="1" applyFill="1" applyBorder="1" applyAlignment="1">
      <alignment horizontal="center"/>
    </xf>
    <xf numFmtId="0" fontId="37" fillId="0" borderId="13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left" vertical="justify"/>
    </xf>
    <xf numFmtId="0" fontId="33" fillId="0" borderId="0" xfId="0" applyFont="1" applyAlignment="1">
      <alignment horizontal="center"/>
    </xf>
    <xf numFmtId="2" fontId="29" fillId="0" borderId="16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51" fillId="0" borderId="15" xfId="0" applyNumberFormat="1" applyFont="1" applyFill="1" applyBorder="1" applyAlignment="1">
      <alignment horizontal="center" vertical="center" wrapText="1"/>
    </xf>
    <xf numFmtId="191" fontId="29" fillId="0" borderId="15" xfId="0" applyNumberFormat="1" applyFont="1" applyFill="1" applyBorder="1" applyAlignment="1" applyProtection="1">
      <alignment horizontal="center" vertical="center"/>
      <protection locked="0"/>
    </xf>
    <xf numFmtId="0" fontId="29" fillId="0" borderId="15" xfId="0" applyFont="1" applyFill="1" applyBorder="1" applyAlignment="1" applyProtection="1">
      <alignment horizontal="center" vertical="center"/>
      <protection locked="0"/>
    </xf>
    <xf numFmtId="2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8" fillId="0" borderId="15" xfId="0" applyFont="1" applyFill="1" applyBorder="1" applyAlignment="1" applyProtection="1">
      <alignment horizontal="left" vertical="center"/>
      <protection locked="0"/>
    </xf>
    <xf numFmtId="190" fontId="51" fillId="0" borderId="15" xfId="0" applyNumberFormat="1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29" fillId="25" borderId="17" xfId="0" applyFont="1" applyFill="1" applyBorder="1" applyAlignment="1">
      <alignment horizontal="center"/>
    </xf>
    <xf numFmtId="0" fontId="29" fillId="0" borderId="17" xfId="0" applyFont="1" applyFill="1" applyBorder="1" applyAlignment="1" applyProtection="1">
      <alignment horizontal="center" vertical="center"/>
      <protection locked="0"/>
    </xf>
    <xf numFmtId="2" fontId="51" fillId="0" borderId="16" xfId="0" applyNumberFormat="1" applyFont="1" applyBorder="1" applyAlignment="1">
      <alignment horizontal="center"/>
    </xf>
    <xf numFmtId="2" fontId="29" fillId="25" borderId="18" xfId="0" applyNumberFormat="1" applyFont="1" applyFill="1" applyBorder="1" applyAlignment="1">
      <alignment horizontal="center"/>
    </xf>
    <xf numFmtId="2" fontId="29" fillId="0" borderId="18" xfId="0" applyNumberFormat="1" applyFont="1" applyFill="1" applyBorder="1" applyAlignment="1" applyProtection="1">
      <alignment horizontal="center" vertical="center"/>
      <protection locked="0"/>
    </xf>
    <xf numFmtId="0" fontId="52" fillId="0" borderId="15" xfId="0" applyFont="1" applyFill="1" applyBorder="1" applyAlignment="1">
      <alignment horizontal="left"/>
    </xf>
    <xf numFmtId="0" fontId="28" fillId="25" borderId="15" xfId="0" applyFont="1" applyFill="1" applyBorder="1" applyAlignment="1">
      <alignment horizontal="left"/>
    </xf>
    <xf numFmtId="0" fontId="28" fillId="0" borderId="15" xfId="0" applyFont="1" applyBorder="1" applyAlignment="1">
      <alignment horizontal="left"/>
    </xf>
    <xf numFmtId="191" fontId="29" fillId="25" borderId="15" xfId="0" applyNumberFormat="1" applyFont="1" applyFill="1" applyBorder="1" applyAlignment="1" applyProtection="1">
      <alignment horizontal="center" vertical="center"/>
      <protection locked="0"/>
    </xf>
    <xf numFmtId="2" fontId="29" fillId="25" borderId="19" xfId="0" applyNumberFormat="1" applyFont="1" applyFill="1" applyBorder="1" applyAlignment="1" applyProtection="1">
      <alignment horizontal="center" vertical="center"/>
      <protection locked="0"/>
    </xf>
    <xf numFmtId="184" fontId="37" fillId="25" borderId="15" xfId="54" applyNumberFormat="1" applyFont="1" applyFill="1" applyBorder="1" applyAlignment="1">
      <alignment horizontal="center" vertical="center"/>
      <protection/>
    </xf>
    <xf numFmtId="0" fontId="29" fillId="0" borderId="0" xfId="0" applyFont="1" applyAlignment="1">
      <alignment horizontal="center"/>
    </xf>
    <xf numFmtId="49" fontId="29" fillId="25" borderId="17" xfId="0" applyNumberFormat="1" applyFont="1" applyFill="1" applyBorder="1" applyAlignment="1">
      <alignment horizontal="center"/>
    </xf>
    <xf numFmtId="14" fontId="29" fillId="0" borderId="15" xfId="0" applyNumberFormat="1" applyFont="1" applyFill="1" applyBorder="1" applyAlignment="1" applyProtection="1">
      <alignment horizontal="center" vertical="center"/>
      <protection locked="0"/>
    </xf>
    <xf numFmtId="0" fontId="29" fillId="25" borderId="15" xfId="0" applyFont="1" applyFill="1" applyBorder="1" applyAlignment="1" applyProtection="1">
      <alignment horizontal="center" vertical="center" wrapText="1"/>
      <protection locked="0"/>
    </xf>
    <xf numFmtId="0" fontId="28" fillId="0" borderId="20" xfId="0" applyFont="1" applyBorder="1" applyAlignment="1">
      <alignment horizontal="left"/>
    </xf>
    <xf numFmtId="0" fontId="28" fillId="25" borderId="21" xfId="0" applyFont="1" applyFill="1" applyBorder="1" applyAlignment="1">
      <alignment horizontal="left"/>
    </xf>
    <xf numFmtId="0" fontId="29" fillId="25" borderId="15" xfId="0" applyFont="1" applyFill="1" applyBorder="1" applyAlignment="1">
      <alignment horizontal="right" vertical="center"/>
    </xf>
    <xf numFmtId="0" fontId="29" fillId="25" borderId="15" xfId="0" applyFont="1" applyFill="1" applyBorder="1" applyAlignment="1">
      <alignment horizontal="right" vertical="center" wrapText="1"/>
    </xf>
    <xf numFmtId="2" fontId="29" fillId="25" borderId="19" xfId="0" applyNumberFormat="1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/>
    </xf>
    <xf numFmtId="1" fontId="32" fillId="25" borderId="14" xfId="0" applyNumberFormat="1" applyFont="1" applyFill="1" applyBorder="1" applyAlignment="1" applyProtection="1">
      <alignment horizontal="center" vertical="center"/>
      <protection locked="0"/>
    </xf>
    <xf numFmtId="1" fontId="32" fillId="25" borderId="15" xfId="0" applyNumberFormat="1" applyFont="1" applyFill="1" applyBorder="1" applyAlignment="1" applyProtection="1">
      <alignment horizontal="center" vertical="center"/>
      <protection locked="0"/>
    </xf>
    <xf numFmtId="0" fontId="32" fillId="25" borderId="14" xfId="0" applyFont="1" applyFill="1" applyBorder="1" applyAlignment="1">
      <alignment horizontal="center"/>
    </xf>
    <xf numFmtId="0" fontId="32" fillId="25" borderId="15" xfId="0" applyFont="1" applyFill="1" applyBorder="1" applyAlignment="1">
      <alignment horizontal="center"/>
    </xf>
    <xf numFmtId="1" fontId="32" fillId="0" borderId="22" xfId="0" applyNumberFormat="1" applyFont="1" applyFill="1" applyBorder="1" applyAlignment="1" applyProtection="1">
      <alignment horizontal="center" vertical="center"/>
      <protection locked="0"/>
    </xf>
    <xf numFmtId="1" fontId="32" fillId="0" borderId="15" xfId="0" applyNumberFormat="1" applyFont="1" applyFill="1" applyBorder="1" applyAlignment="1" applyProtection="1">
      <alignment horizontal="center" vertical="center"/>
      <protection locked="0"/>
    </xf>
    <xf numFmtId="0" fontId="53" fillId="0" borderId="22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0" fontId="32" fillId="0" borderId="22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1" fontId="32" fillId="0" borderId="23" xfId="0" applyNumberFormat="1" applyFont="1" applyFill="1" applyBorder="1" applyAlignment="1" applyProtection="1">
      <alignment horizontal="center" vertical="center"/>
      <protection locked="0"/>
    </xf>
    <xf numFmtId="1" fontId="32" fillId="0" borderId="17" xfId="0" applyNumberFormat="1" applyFont="1" applyFill="1" applyBorder="1" applyAlignment="1" applyProtection="1">
      <alignment horizontal="center" vertical="center"/>
      <protection locked="0"/>
    </xf>
    <xf numFmtId="0" fontId="32" fillId="25" borderId="23" xfId="0" applyFont="1" applyFill="1" applyBorder="1" applyAlignment="1">
      <alignment horizontal="center"/>
    </xf>
    <xf numFmtId="0" fontId="32" fillId="25" borderId="17" xfId="0" applyFont="1" applyFill="1" applyBorder="1" applyAlignment="1">
      <alignment horizontal="center"/>
    </xf>
    <xf numFmtId="1" fontId="32" fillId="25" borderId="22" xfId="0" applyNumberFormat="1" applyFont="1" applyFill="1" applyBorder="1" applyAlignment="1" applyProtection="1">
      <alignment horizontal="center" vertical="center"/>
      <protection locked="0"/>
    </xf>
    <xf numFmtId="0" fontId="32" fillId="25" borderId="22" xfId="0" applyFont="1" applyFill="1" applyBorder="1" applyAlignment="1">
      <alignment horizontal="center"/>
    </xf>
    <xf numFmtId="0" fontId="32" fillId="25" borderId="15" xfId="0" applyNumberFormat="1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53" fillId="0" borderId="22" xfId="0" applyFont="1" applyFill="1" applyBorder="1" applyAlignment="1">
      <alignment horizontal="center"/>
    </xf>
    <xf numFmtId="1" fontId="32" fillId="25" borderId="15" xfId="0" applyNumberFormat="1" applyFont="1" applyFill="1" applyBorder="1" applyAlignment="1" applyProtection="1">
      <alignment horizontal="center" vertical="center"/>
      <protection locked="0"/>
    </xf>
    <xf numFmtId="191" fontId="29" fillId="25" borderId="15" xfId="0" applyNumberFormat="1" applyFont="1" applyFill="1" applyBorder="1" applyAlignment="1" applyProtection="1">
      <alignment horizontal="center" vertical="center"/>
      <protection locked="0"/>
    </xf>
    <xf numFmtId="1" fontId="32" fillId="0" borderId="22" xfId="0" applyNumberFormat="1" applyFont="1" applyFill="1" applyBorder="1" applyAlignment="1" applyProtection="1">
      <alignment horizontal="center" vertical="center"/>
      <protection locked="0"/>
    </xf>
    <xf numFmtId="1" fontId="32" fillId="25" borderId="14" xfId="0" applyNumberFormat="1" applyFont="1" applyFill="1" applyBorder="1" applyAlignment="1" applyProtection="1">
      <alignment horizontal="center" vertical="center"/>
      <protection locked="0"/>
    </xf>
    <xf numFmtId="1" fontId="32" fillId="0" borderId="15" xfId="0" applyNumberFormat="1" applyFont="1" applyFill="1" applyBorder="1" applyAlignment="1" applyProtection="1">
      <alignment horizontal="center" vertical="center"/>
      <protection locked="0"/>
    </xf>
    <xf numFmtId="0" fontId="28" fillId="25" borderId="15" xfId="0" applyFont="1" applyFill="1" applyBorder="1" applyAlignment="1" applyProtection="1">
      <alignment horizontal="left" vertical="center"/>
      <protection locked="0"/>
    </xf>
    <xf numFmtId="14" fontId="29" fillId="25" borderId="15" xfId="0" applyNumberFormat="1" applyFont="1" applyFill="1" applyBorder="1" applyAlignment="1">
      <alignment horizontal="center"/>
    </xf>
    <xf numFmtId="0" fontId="28" fillId="25" borderId="15" xfId="0" applyFont="1" applyFill="1" applyBorder="1" applyAlignment="1">
      <alignment horizontal="left"/>
    </xf>
    <xf numFmtId="191" fontId="29" fillId="0" borderId="17" xfId="0" applyNumberFormat="1" applyFont="1" applyFill="1" applyBorder="1" applyAlignment="1" applyProtection="1">
      <alignment horizontal="center" vertical="center"/>
      <protection locked="0"/>
    </xf>
    <xf numFmtId="0" fontId="28" fillId="0" borderId="17" xfId="0" applyFont="1" applyFill="1" applyBorder="1" applyAlignment="1" applyProtection="1">
      <alignment horizontal="left" vertical="center"/>
      <protection locked="0"/>
    </xf>
    <xf numFmtId="0" fontId="28" fillId="25" borderId="17" xfId="0" applyFont="1" applyFill="1" applyBorder="1" applyAlignment="1">
      <alignment horizontal="left"/>
    </xf>
    <xf numFmtId="0" fontId="28" fillId="0" borderId="15" xfId="0" applyFont="1" applyFill="1" applyBorder="1" applyAlignment="1" applyProtection="1">
      <alignment horizontal="left" vertical="center"/>
      <protection locked="0"/>
    </xf>
    <xf numFmtId="0" fontId="28" fillId="0" borderId="15" xfId="0" applyFont="1" applyBorder="1" applyAlignment="1">
      <alignment horizontal="left"/>
    </xf>
    <xf numFmtId="0" fontId="28" fillId="0" borderId="15" xfId="0" applyFont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/>
    </xf>
    <xf numFmtId="191" fontId="29" fillId="0" borderId="15" xfId="0" applyNumberFormat="1" applyFont="1" applyFill="1" applyBorder="1" applyAlignment="1" applyProtection="1">
      <alignment horizontal="center" vertical="center"/>
      <protection locked="0"/>
    </xf>
    <xf numFmtId="14" fontId="29" fillId="0" borderId="15" xfId="0" applyNumberFormat="1" applyFont="1" applyBorder="1" applyAlignment="1">
      <alignment horizontal="center"/>
    </xf>
    <xf numFmtId="184" fontId="38" fillId="0" borderId="24" xfId="54" applyNumberFormat="1" applyFont="1" applyFill="1" applyBorder="1" applyAlignment="1">
      <alignment horizontal="center" vertical="center"/>
      <protection/>
    </xf>
    <xf numFmtId="0" fontId="29" fillId="25" borderId="15" xfId="0" applyFont="1" applyFill="1" applyBorder="1" applyAlignment="1" applyProtection="1">
      <alignment horizontal="center" vertical="center"/>
      <protection locked="0"/>
    </xf>
    <xf numFmtId="1" fontId="36" fillId="25" borderId="19" xfId="0" applyNumberFormat="1" applyFont="1" applyFill="1" applyBorder="1" applyAlignment="1">
      <alignment horizontal="center" vertical="center" wrapText="1"/>
    </xf>
    <xf numFmtId="1" fontId="36" fillId="25" borderId="19" xfId="55" applyNumberFormat="1" applyFont="1" applyFill="1" applyBorder="1" applyAlignment="1">
      <alignment horizontal="center" vertical="center"/>
      <protection/>
    </xf>
    <xf numFmtId="1" fontId="34" fillId="25" borderId="14" xfId="56" applyNumberFormat="1" applyFont="1" applyFill="1" applyBorder="1" applyAlignment="1">
      <alignment horizontal="center" vertical="center"/>
      <protection/>
    </xf>
    <xf numFmtId="0" fontId="29" fillId="25" borderId="15" xfId="0" applyFont="1" applyFill="1" applyBorder="1" applyAlignment="1">
      <alignment horizontal="center"/>
    </xf>
    <xf numFmtId="0" fontId="32" fillId="25" borderId="15" xfId="0" applyFont="1" applyFill="1" applyBorder="1" applyAlignment="1">
      <alignment horizontal="center"/>
    </xf>
    <xf numFmtId="0" fontId="29" fillId="0" borderId="15" xfId="0" applyFont="1" applyFill="1" applyBorder="1" applyAlignment="1" applyProtection="1">
      <alignment horizontal="center" vertical="center"/>
      <protection locked="0"/>
    </xf>
    <xf numFmtId="0" fontId="28" fillId="0" borderId="15" xfId="0" applyFont="1" applyBorder="1" applyAlignment="1">
      <alignment/>
    </xf>
    <xf numFmtId="0" fontId="29" fillId="0" borderId="17" xfId="0" applyFont="1" applyFill="1" applyBorder="1" applyAlignment="1" applyProtection="1">
      <alignment horizontal="center" vertical="center"/>
      <protection locked="0"/>
    </xf>
    <xf numFmtId="0" fontId="34" fillId="0" borderId="13" xfId="0" applyFont="1" applyBorder="1" applyAlignment="1">
      <alignment horizontal="center"/>
    </xf>
    <xf numFmtId="1" fontId="54" fillId="25" borderId="14" xfId="56" applyNumberFormat="1" applyFont="1" applyFill="1" applyBorder="1" applyAlignment="1">
      <alignment horizontal="center" vertical="center"/>
      <protection/>
    </xf>
    <xf numFmtId="0" fontId="32" fillId="0" borderId="25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1" fontId="32" fillId="0" borderId="17" xfId="0" applyNumberFormat="1" applyFont="1" applyFill="1" applyBorder="1" applyAlignment="1" applyProtection="1">
      <alignment horizontal="center" vertical="center"/>
      <protection locked="0"/>
    </xf>
    <xf numFmtId="0" fontId="29" fillId="0" borderId="25" xfId="0" applyFont="1" applyFill="1" applyBorder="1" applyAlignment="1" applyProtection="1">
      <alignment horizontal="center" vertical="center"/>
      <protection locked="0"/>
    </xf>
    <xf numFmtId="2" fontId="29" fillId="0" borderId="19" xfId="0" applyNumberFormat="1" applyFont="1" applyFill="1" applyBorder="1" applyAlignment="1" applyProtection="1">
      <alignment horizontal="center" vertical="center"/>
      <protection locked="0"/>
    </xf>
    <xf numFmtId="2" fontId="29" fillId="25" borderId="16" xfId="0" applyNumberFormat="1" applyFont="1" applyFill="1" applyBorder="1" applyAlignment="1">
      <alignment horizontal="center"/>
    </xf>
    <xf numFmtId="1" fontId="32" fillId="0" borderId="14" xfId="0" applyNumberFormat="1" applyFont="1" applyFill="1" applyBorder="1" applyAlignment="1" applyProtection="1">
      <alignment horizontal="center" vertical="center"/>
      <protection locked="0"/>
    </xf>
    <xf numFmtId="191" fontId="29" fillId="25" borderId="17" xfId="0" applyNumberFormat="1" applyFont="1" applyFill="1" applyBorder="1" applyAlignment="1" applyProtection="1">
      <alignment horizontal="center" vertical="center"/>
      <protection locked="0"/>
    </xf>
    <xf numFmtId="49" fontId="29" fillId="25" borderId="15" xfId="0" applyNumberFormat="1" applyFont="1" applyFill="1" applyBorder="1" applyAlignment="1">
      <alignment horizontal="center"/>
    </xf>
    <xf numFmtId="14" fontId="29" fillId="25" borderId="17" xfId="0" applyNumberFormat="1" applyFont="1" applyFill="1" applyBorder="1" applyAlignment="1">
      <alignment horizontal="center"/>
    </xf>
    <xf numFmtId="2" fontId="29" fillId="25" borderId="16" xfId="0" applyNumberFormat="1" applyFont="1" applyFill="1" applyBorder="1" applyAlignment="1" applyProtection="1">
      <alignment horizontal="center" vertical="center"/>
      <protection locked="0"/>
    </xf>
    <xf numFmtId="0" fontId="28" fillId="0" borderId="21" xfId="0" applyFont="1" applyBorder="1" applyAlignment="1">
      <alignment/>
    </xf>
    <xf numFmtId="0" fontId="29" fillId="25" borderId="17" xfId="0" applyFont="1" applyFill="1" applyBorder="1" applyAlignment="1">
      <alignment horizontal="center"/>
    </xf>
    <xf numFmtId="2" fontId="51" fillId="0" borderId="18" xfId="0" applyNumberFormat="1" applyFont="1" applyBorder="1" applyAlignment="1">
      <alignment horizontal="center"/>
    </xf>
    <xf numFmtId="2" fontId="29" fillId="25" borderId="16" xfId="0" applyNumberFormat="1" applyFont="1" applyFill="1" applyBorder="1" applyAlignment="1">
      <alignment horizontal="center" vertical="center" wrapText="1"/>
    </xf>
    <xf numFmtId="1" fontId="32" fillId="0" borderId="23" xfId="0" applyNumberFormat="1" applyFont="1" applyFill="1" applyBorder="1" applyAlignment="1" applyProtection="1">
      <alignment horizontal="center" vertical="center"/>
      <protection locked="0"/>
    </xf>
    <xf numFmtId="0" fontId="32" fillId="25" borderId="17" xfId="0" applyFont="1" applyFill="1" applyBorder="1" applyAlignment="1">
      <alignment horizontal="center"/>
    </xf>
    <xf numFmtId="0" fontId="29" fillId="25" borderId="25" xfId="0" applyFont="1" applyFill="1" applyBorder="1" applyAlignment="1" applyProtection="1">
      <alignment horizontal="center" vertical="center"/>
      <protection locked="0"/>
    </xf>
    <xf numFmtId="0" fontId="29" fillId="0" borderId="25" xfId="0" applyFont="1" applyFill="1" applyBorder="1" applyAlignment="1" applyProtection="1">
      <alignment horizontal="center" vertical="center"/>
      <protection locked="0"/>
    </xf>
    <xf numFmtId="0" fontId="32" fillId="0" borderId="15" xfId="0" applyFont="1" applyFill="1" applyBorder="1" applyAlignment="1">
      <alignment horizontal="center"/>
    </xf>
    <xf numFmtId="0" fontId="28" fillId="0" borderId="20" xfId="0" applyFont="1" applyBorder="1" applyAlignment="1">
      <alignment/>
    </xf>
    <xf numFmtId="49" fontId="34" fillId="0" borderId="13" xfId="0" applyNumberFormat="1" applyFont="1" applyBorder="1" applyAlignment="1">
      <alignment horizontal="center"/>
    </xf>
    <xf numFmtId="0" fontId="29" fillId="26" borderId="15" xfId="0" applyFont="1" applyFill="1" applyBorder="1" applyAlignment="1">
      <alignment horizontal="right" vertical="center" wrapText="1"/>
    </xf>
    <xf numFmtId="0" fontId="28" fillId="26" borderId="15" xfId="0" applyFont="1" applyFill="1" applyBorder="1" applyAlignment="1">
      <alignment horizontal="left"/>
    </xf>
    <xf numFmtId="191" fontId="29" fillId="26" borderId="15" xfId="0" applyNumberFormat="1" applyFont="1" applyFill="1" applyBorder="1" applyAlignment="1" applyProtection="1">
      <alignment horizontal="center" vertical="center"/>
      <protection locked="0"/>
    </xf>
    <xf numFmtId="0" fontId="29" fillId="26" borderId="15" xfId="0" applyFont="1" applyFill="1" applyBorder="1" applyAlignment="1">
      <alignment horizontal="center"/>
    </xf>
    <xf numFmtId="2" fontId="29" fillId="26" borderId="19" xfId="0" applyNumberFormat="1" applyFont="1" applyFill="1" applyBorder="1" applyAlignment="1">
      <alignment horizontal="center" vertical="center" wrapText="1"/>
    </xf>
    <xf numFmtId="0" fontId="32" fillId="26" borderId="14" xfId="0" applyFont="1" applyFill="1" applyBorder="1" applyAlignment="1">
      <alignment horizontal="center"/>
    </xf>
    <xf numFmtId="0" fontId="32" fillId="26" borderId="15" xfId="0" applyFont="1" applyFill="1" applyBorder="1" applyAlignment="1">
      <alignment horizontal="center"/>
    </xf>
    <xf numFmtId="1" fontId="36" fillId="26" borderId="19" xfId="0" applyNumberFormat="1" applyFont="1" applyFill="1" applyBorder="1" applyAlignment="1">
      <alignment horizontal="center" vertical="center" wrapText="1"/>
    </xf>
    <xf numFmtId="1" fontId="32" fillId="26" borderId="14" xfId="0" applyNumberFormat="1" applyFont="1" applyFill="1" applyBorder="1" applyAlignment="1" applyProtection="1">
      <alignment horizontal="center" vertical="center"/>
      <protection locked="0"/>
    </xf>
    <xf numFmtId="1" fontId="32" fillId="26" borderId="15" xfId="0" applyNumberFormat="1" applyFont="1" applyFill="1" applyBorder="1" applyAlignment="1" applyProtection="1">
      <alignment horizontal="center" vertical="center"/>
      <protection locked="0"/>
    </xf>
    <xf numFmtId="1" fontId="36" fillId="26" borderId="19" xfId="55" applyNumberFormat="1" applyFont="1" applyFill="1" applyBorder="1" applyAlignment="1">
      <alignment horizontal="center" vertical="center"/>
      <protection/>
    </xf>
    <xf numFmtId="1" fontId="34" fillId="26" borderId="14" xfId="56" applyNumberFormat="1" applyFont="1" applyFill="1" applyBorder="1" applyAlignment="1">
      <alignment horizontal="center" vertical="center"/>
      <protection/>
    </xf>
    <xf numFmtId="184" fontId="37" fillId="26" borderId="15" xfId="54" applyNumberFormat="1" applyFont="1" applyFill="1" applyBorder="1" applyAlignment="1">
      <alignment horizontal="center" vertical="center"/>
      <protection/>
    </xf>
    <xf numFmtId="184" fontId="38" fillId="26" borderId="24" xfId="54" applyNumberFormat="1" applyFont="1" applyFill="1" applyBorder="1" applyAlignment="1">
      <alignment horizontal="center" vertical="center"/>
      <protection/>
    </xf>
    <xf numFmtId="0" fontId="29" fillId="26" borderId="15" xfId="0" applyFont="1" applyFill="1" applyBorder="1" applyAlignment="1">
      <alignment horizontal="right" vertical="center"/>
    </xf>
    <xf numFmtId="0" fontId="28" fillId="26" borderId="15" xfId="0" applyFont="1" applyFill="1" applyBorder="1" applyAlignment="1" applyProtection="1">
      <alignment horizontal="left" vertical="center"/>
      <protection locked="0"/>
    </xf>
    <xf numFmtId="0" fontId="29" fillId="26" borderId="15" xfId="0" applyFont="1" applyFill="1" applyBorder="1" applyAlignment="1" applyProtection="1">
      <alignment horizontal="center" vertical="center"/>
      <protection locked="0"/>
    </xf>
    <xf numFmtId="2" fontId="29" fillId="26" borderId="19" xfId="0" applyNumberFormat="1" applyFont="1" applyFill="1" applyBorder="1" applyAlignment="1" applyProtection="1">
      <alignment horizontal="center" vertical="center"/>
      <protection locked="0"/>
    </xf>
    <xf numFmtId="1" fontId="32" fillId="26" borderId="15" xfId="0" applyNumberFormat="1" applyFont="1" applyFill="1" applyBorder="1" applyAlignment="1" applyProtection="1">
      <alignment horizontal="center" vertical="center"/>
      <protection locked="0"/>
    </xf>
    <xf numFmtId="14" fontId="29" fillId="26" borderId="15" xfId="0" applyNumberFormat="1" applyFont="1" applyFill="1" applyBorder="1" applyAlignment="1">
      <alignment horizontal="center"/>
    </xf>
    <xf numFmtId="0" fontId="29" fillId="26" borderId="25" xfId="0" applyFont="1" applyFill="1" applyBorder="1" applyAlignment="1" applyProtection="1">
      <alignment horizontal="center" vertical="center"/>
      <protection locked="0"/>
    </xf>
    <xf numFmtId="1" fontId="32" fillId="26" borderId="14" xfId="0" applyNumberFormat="1" applyFont="1" applyFill="1" applyBorder="1" applyAlignment="1" applyProtection="1">
      <alignment horizontal="center" vertical="center"/>
      <protection locked="0"/>
    </xf>
    <xf numFmtId="0" fontId="28" fillId="26" borderId="15" xfId="0" applyFont="1" applyFill="1" applyBorder="1" applyAlignment="1">
      <alignment/>
    </xf>
    <xf numFmtId="0" fontId="29" fillId="26" borderId="15" xfId="0" applyFont="1" applyFill="1" applyBorder="1" applyAlignment="1">
      <alignment horizontal="center"/>
    </xf>
    <xf numFmtId="2" fontId="29" fillId="26" borderId="16" xfId="0" applyNumberFormat="1" applyFont="1" applyFill="1" applyBorder="1" applyAlignment="1">
      <alignment horizontal="center"/>
    </xf>
    <xf numFmtId="0" fontId="32" fillId="26" borderId="22" xfId="0" applyFont="1" applyFill="1" applyBorder="1" applyAlignment="1">
      <alignment horizontal="center"/>
    </xf>
    <xf numFmtId="0" fontId="28" fillId="26" borderId="15" xfId="0" applyFont="1" applyFill="1" applyBorder="1" applyAlignment="1">
      <alignment horizontal="left"/>
    </xf>
    <xf numFmtId="0" fontId="32" fillId="26" borderId="15" xfId="0" applyFont="1" applyFill="1" applyBorder="1" applyAlignment="1">
      <alignment horizontal="center"/>
    </xf>
    <xf numFmtId="0" fontId="29" fillId="26" borderId="15" xfId="0" applyFont="1" applyFill="1" applyBorder="1" applyAlignment="1" applyProtection="1">
      <alignment horizontal="center" vertical="center"/>
      <protection locked="0"/>
    </xf>
    <xf numFmtId="2" fontId="29" fillId="26" borderId="19" xfId="0" applyNumberFormat="1" applyFont="1" applyFill="1" applyBorder="1" applyAlignment="1">
      <alignment horizontal="center"/>
    </xf>
    <xf numFmtId="49" fontId="29" fillId="26" borderId="15" xfId="0" applyNumberFormat="1" applyFont="1" applyFill="1" applyBorder="1" applyAlignment="1">
      <alignment horizontal="center"/>
    </xf>
    <xf numFmtId="49" fontId="32" fillId="0" borderId="0" xfId="0" applyNumberFormat="1" applyFont="1" applyAlignment="1">
      <alignment horizontal="left"/>
    </xf>
    <xf numFmtId="0" fontId="0" fillId="26" borderId="15" xfId="0" applyFill="1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5" xfId="0" applyFont="1" applyFill="1" applyBorder="1" applyAlignment="1" applyProtection="1">
      <alignment horizontal="center" vertical="center"/>
      <protection locked="0"/>
    </xf>
    <xf numFmtId="49" fontId="29" fillId="25" borderId="15" xfId="0" applyNumberFormat="1" applyFont="1" applyFill="1" applyBorder="1" applyAlignment="1" applyProtection="1">
      <alignment horizontal="center" vertical="center"/>
      <protection locked="0"/>
    </xf>
    <xf numFmtId="2" fontId="29" fillId="25" borderId="19" xfId="0" applyNumberFormat="1" applyFont="1" applyFill="1" applyBorder="1" applyAlignment="1" applyProtection="1">
      <alignment horizontal="center" vertical="center"/>
      <protection locked="0"/>
    </xf>
    <xf numFmtId="184" fontId="38" fillId="25" borderId="24" xfId="54" applyNumberFormat="1" applyFont="1" applyFill="1" applyBorder="1" applyAlignment="1">
      <alignment horizontal="center" vertical="center"/>
      <protection/>
    </xf>
    <xf numFmtId="2" fontId="29" fillId="25" borderId="19" xfId="0" applyNumberFormat="1" applyFont="1" applyFill="1" applyBorder="1" applyAlignment="1">
      <alignment horizontal="center" vertical="center" wrapText="1"/>
    </xf>
    <xf numFmtId="0" fontId="32" fillId="25" borderId="14" xfId="0" applyFont="1" applyFill="1" applyBorder="1" applyAlignment="1">
      <alignment horizontal="center"/>
    </xf>
    <xf numFmtId="2" fontId="29" fillId="25" borderId="16" xfId="0" applyNumberFormat="1" applyFont="1" applyFill="1" applyBorder="1" applyAlignment="1">
      <alignment horizontal="center"/>
    </xf>
    <xf numFmtId="0" fontId="32" fillId="25" borderId="22" xfId="0" applyFont="1" applyFill="1" applyBorder="1" applyAlignment="1">
      <alignment horizontal="center"/>
    </xf>
    <xf numFmtId="0" fontId="29" fillId="25" borderId="15" xfId="0" applyFont="1" applyFill="1" applyBorder="1" applyAlignment="1">
      <alignment horizontal="right" vertical="center"/>
    </xf>
    <xf numFmtId="0" fontId="29" fillId="25" borderId="15" xfId="0" applyFont="1" applyFill="1" applyBorder="1" applyAlignment="1">
      <alignment horizontal="right" vertical="center" wrapText="1"/>
    </xf>
    <xf numFmtId="2" fontId="29" fillId="25" borderId="19" xfId="0" applyNumberFormat="1" applyFont="1" applyFill="1" applyBorder="1" applyAlignment="1">
      <alignment horizontal="center"/>
    </xf>
    <xf numFmtId="2" fontId="29" fillId="25" borderId="18" xfId="0" applyNumberFormat="1" applyFont="1" applyFill="1" applyBorder="1" applyAlignment="1">
      <alignment horizontal="center"/>
    </xf>
    <xf numFmtId="0" fontId="32" fillId="25" borderId="15" xfId="0" applyNumberFormat="1" applyFont="1" applyFill="1" applyBorder="1" applyAlignment="1">
      <alignment horizontal="center"/>
    </xf>
    <xf numFmtId="2" fontId="29" fillId="0" borderId="19" xfId="0" applyNumberFormat="1" applyFont="1" applyFill="1" applyBorder="1" applyAlignment="1" applyProtection="1">
      <alignment horizontal="center" vertical="center"/>
      <protection locked="0"/>
    </xf>
    <xf numFmtId="1" fontId="32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1" fontId="55" fillId="25" borderId="19" xfId="0" applyNumberFormat="1" applyFont="1" applyFill="1" applyBorder="1" applyAlignment="1">
      <alignment horizontal="center" vertical="center" wrapText="1"/>
    </xf>
    <xf numFmtId="1" fontId="56" fillId="25" borderId="14" xfId="0" applyNumberFormat="1" applyFont="1" applyFill="1" applyBorder="1" applyAlignment="1" applyProtection="1">
      <alignment horizontal="center" vertical="center"/>
      <protection locked="0"/>
    </xf>
    <xf numFmtId="1" fontId="56" fillId="25" borderId="15" xfId="0" applyNumberFormat="1" applyFont="1" applyFill="1" applyBorder="1" applyAlignment="1" applyProtection="1">
      <alignment horizontal="center" vertical="center"/>
      <protection locked="0"/>
    </xf>
    <xf numFmtId="1" fontId="55" fillId="25" borderId="19" xfId="55" applyNumberFormat="1" applyFont="1" applyFill="1" applyBorder="1" applyAlignment="1">
      <alignment horizontal="center" vertical="center"/>
      <protection/>
    </xf>
    <xf numFmtId="1" fontId="37" fillId="25" borderId="15" xfId="54" applyNumberFormat="1" applyFont="1" applyFill="1" applyBorder="1" applyAlignment="1">
      <alignment horizontal="center" vertical="center"/>
      <protection/>
    </xf>
    <xf numFmtId="0" fontId="27" fillId="0" borderId="0" xfId="0" applyFont="1" applyAlignment="1">
      <alignment/>
    </xf>
    <xf numFmtId="0" fontId="0" fillId="25" borderId="15" xfId="0" applyFont="1" applyFill="1" applyBorder="1" applyAlignment="1">
      <alignment horizontal="left"/>
    </xf>
    <xf numFmtId="0" fontId="1" fillId="0" borderId="15" xfId="0" applyFont="1" applyBorder="1" applyAlignment="1">
      <alignment/>
    </xf>
    <xf numFmtId="49" fontId="57" fillId="25" borderId="15" xfId="0" applyNumberFormat="1" applyFont="1" applyFill="1" applyBorder="1" applyAlignment="1">
      <alignment horizontal="center" vertical="center" wrapText="1"/>
    </xf>
    <xf numFmtId="191" fontId="1" fillId="25" borderId="15" xfId="0" applyNumberFormat="1" applyFont="1" applyFill="1" applyBorder="1" applyAlignment="1" applyProtection="1">
      <alignment horizontal="center" vertical="center"/>
      <protection locked="0"/>
    </xf>
    <xf numFmtId="14" fontId="1" fillId="25" borderId="15" xfId="0" applyNumberFormat="1" applyFont="1" applyFill="1" applyBorder="1" applyAlignment="1">
      <alignment horizontal="center"/>
    </xf>
    <xf numFmtId="0" fontId="1" fillId="25" borderId="15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25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5" borderId="15" xfId="0" applyFont="1" applyFill="1" applyBorder="1" applyAlignment="1">
      <alignment horizontal="right" vertical="center"/>
    </xf>
    <xf numFmtId="0" fontId="1" fillId="25" borderId="15" xfId="0" applyFont="1" applyFill="1" applyBorder="1" applyAlignment="1" applyProtection="1">
      <alignment horizontal="left" vertical="center"/>
      <protection locked="0"/>
    </xf>
    <xf numFmtId="0" fontId="1" fillId="25" borderId="15" xfId="0" applyFont="1" applyFill="1" applyBorder="1" applyAlignment="1">
      <alignment horizontal="left" vertical="center" wrapText="1"/>
    </xf>
    <xf numFmtId="49" fontId="1" fillId="25" borderId="15" xfId="0" applyNumberFormat="1" applyFont="1" applyFill="1" applyBorder="1" applyAlignment="1">
      <alignment horizontal="center"/>
    </xf>
    <xf numFmtId="191" fontId="1" fillId="0" borderId="15" xfId="0" applyNumberFormat="1" applyFont="1" applyFill="1" applyBorder="1" applyAlignment="1" applyProtection="1">
      <alignment horizontal="center" vertical="center"/>
      <protection locked="0"/>
    </xf>
    <xf numFmtId="14" fontId="1" fillId="0" borderId="15" xfId="0" applyNumberFormat="1" applyFont="1" applyBorder="1" applyAlignment="1">
      <alignment horizontal="center"/>
    </xf>
    <xf numFmtId="14" fontId="1" fillId="25" borderId="17" xfId="0" applyNumberFormat="1" applyFont="1" applyFill="1" applyBorder="1" applyAlignment="1">
      <alignment horizontal="center"/>
    </xf>
    <xf numFmtId="191" fontId="1" fillId="0" borderId="17" xfId="0" applyNumberFormat="1" applyFont="1" applyFill="1" applyBorder="1" applyAlignment="1" applyProtection="1">
      <alignment horizontal="center" vertical="center"/>
      <protection locked="0"/>
    </xf>
    <xf numFmtId="191" fontId="1" fillId="25" borderId="17" xfId="0" applyNumberFormat="1" applyFont="1" applyFill="1" applyBorder="1" applyAlignment="1" applyProtection="1">
      <alignment horizontal="center" vertical="center"/>
      <protection locked="0"/>
    </xf>
    <xf numFmtId="0" fontId="41" fillId="0" borderId="15" xfId="0" applyFont="1" applyFill="1" applyBorder="1" applyAlignment="1" applyProtection="1">
      <alignment horizontal="center" vertical="center"/>
      <protection locked="0"/>
    </xf>
    <xf numFmtId="0" fontId="28" fillId="25" borderId="15" xfId="0" applyFont="1" applyFill="1" applyBorder="1" applyAlignment="1">
      <alignment horizontal="center"/>
    </xf>
    <xf numFmtId="0" fontId="41" fillId="25" borderId="15" xfId="0" applyFont="1" applyFill="1" applyBorder="1" applyAlignment="1" applyProtection="1">
      <alignment horizontal="center" vertical="center"/>
      <protection locked="0"/>
    </xf>
    <xf numFmtId="0" fontId="41" fillId="25" borderId="15" xfId="0" applyFont="1" applyFill="1" applyBorder="1" applyAlignment="1">
      <alignment horizontal="center"/>
    </xf>
    <xf numFmtId="0" fontId="41" fillId="0" borderId="15" xfId="0" applyFont="1" applyBorder="1" applyAlignment="1">
      <alignment horizontal="center" vertical="center" wrapText="1"/>
    </xf>
    <xf numFmtId="0" fontId="41" fillId="0" borderId="17" xfId="0" applyFont="1" applyFill="1" applyBorder="1" applyAlignment="1" applyProtection="1">
      <alignment horizontal="center" vertical="center"/>
      <protection locked="0"/>
    </xf>
    <xf numFmtId="0" fontId="58" fillId="25" borderId="15" xfId="0" applyFont="1" applyFill="1" applyBorder="1" applyAlignment="1">
      <alignment horizontal="center"/>
    </xf>
    <xf numFmtId="0" fontId="41" fillId="25" borderId="25" xfId="0" applyFont="1" applyFill="1" applyBorder="1" applyAlignment="1">
      <alignment horizontal="center"/>
    </xf>
    <xf numFmtId="0" fontId="42" fillId="25" borderId="15" xfId="0" applyFont="1" applyFill="1" applyBorder="1" applyAlignment="1" applyProtection="1">
      <alignment horizontal="center" vertical="center"/>
      <protection locked="0"/>
    </xf>
    <xf numFmtId="0" fontId="42" fillId="25" borderId="15" xfId="0" applyFont="1" applyFill="1" applyBorder="1" applyAlignment="1">
      <alignment horizontal="center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25" borderId="15" xfId="0" applyFont="1" applyFill="1" applyBorder="1" applyAlignment="1">
      <alignment horizontal="left"/>
    </xf>
    <xf numFmtId="0" fontId="1" fillId="0" borderId="15" xfId="0" applyFont="1" applyBorder="1" applyAlignment="1">
      <alignment horizontal="left"/>
    </xf>
    <xf numFmtId="49" fontId="57" fillId="0" borderId="15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40" fillId="0" borderId="15" xfId="0" applyFont="1" applyBorder="1" applyAlignment="1">
      <alignment horizontal="center"/>
    </xf>
    <xf numFmtId="0" fontId="1" fillId="25" borderId="17" xfId="0" applyFont="1" applyFill="1" applyBorder="1" applyAlignment="1">
      <alignment horizontal="left"/>
    </xf>
    <xf numFmtId="49" fontId="1" fillId="25" borderId="17" xfId="0" applyNumberFormat="1" applyFont="1" applyFill="1" applyBorder="1" applyAlignment="1">
      <alignment horizontal="center"/>
    </xf>
    <xf numFmtId="0" fontId="1" fillId="25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14" fontId="1" fillId="0" borderId="15" xfId="0" applyNumberFormat="1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1" fontId="32" fillId="25" borderId="22" xfId="0" applyNumberFormat="1" applyFont="1" applyFill="1" applyBorder="1" applyAlignment="1" applyProtection="1">
      <alignment horizontal="center" vertical="center"/>
      <protection locked="0"/>
    </xf>
    <xf numFmtId="0" fontId="32" fillId="0" borderId="22" xfId="0" applyFont="1" applyFill="1" applyBorder="1" applyAlignment="1">
      <alignment horizontal="center"/>
    </xf>
    <xf numFmtId="1" fontId="36" fillId="25" borderId="15" xfId="54" applyNumberFormat="1" applyFont="1" applyFill="1" applyBorder="1" applyAlignment="1">
      <alignment horizontal="center" vertical="center"/>
      <protection/>
    </xf>
    <xf numFmtId="193" fontId="36" fillId="25" borderId="15" xfId="54" applyNumberFormat="1" applyFont="1" applyFill="1" applyBorder="1" applyAlignment="1">
      <alignment horizontal="center" vertical="center"/>
      <protection/>
    </xf>
    <xf numFmtId="0" fontId="32" fillId="0" borderId="22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33" fillId="0" borderId="0" xfId="0" applyFont="1" applyAlignment="1">
      <alignment horizontal="center" vertical="justify"/>
    </xf>
    <xf numFmtId="0" fontId="32" fillId="0" borderId="29" xfId="0" applyFont="1" applyBorder="1" applyAlignment="1">
      <alignment horizontal="center" vertical="justify"/>
    </xf>
    <xf numFmtId="0" fontId="32" fillId="0" borderId="13" xfId="0" applyFont="1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32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13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49" fontId="3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6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planatory Text" xfId="40"/>
    <cellStyle name="Geras" xfId="41"/>
    <cellStyle name="Good" xfId="42"/>
    <cellStyle name="Heading 1" xfId="43"/>
    <cellStyle name="Heading 2" xfId="44"/>
    <cellStyle name="Heading 3" xfId="45"/>
    <cellStyle name="Heading 4" xfId="46"/>
    <cellStyle name="Hyperlink" xfId="47"/>
    <cellStyle name="Įspėjimo tekstas" xfId="48"/>
    <cellStyle name="Išvestis" xfId="49"/>
    <cellStyle name="Įvestis" xfId="50"/>
    <cellStyle name="Comma" xfId="51"/>
    <cellStyle name="Comma [0]" xfId="52"/>
    <cellStyle name="Neutralus" xfId="53"/>
    <cellStyle name="normálne_liga2001" xfId="54"/>
    <cellStyle name="normálne_liga2001_130119_degaiciai_2013" xfId="55"/>
    <cellStyle name="normálne_liga2001_Pavyzdiniai protokolai su sinkleriu" xfId="56"/>
    <cellStyle name="Output" xfId="57"/>
    <cellStyle name="Paryškinimas 1" xfId="58"/>
    <cellStyle name="Paryškinimas 2" xfId="59"/>
    <cellStyle name="Paryškinimas 3" xfId="60"/>
    <cellStyle name="Paryškinimas 4" xfId="61"/>
    <cellStyle name="Paryškinimas 5" xfId="62"/>
    <cellStyle name="Paryškinimas 6" xfId="63"/>
    <cellStyle name="Pastaba" xfId="64"/>
    <cellStyle name="Pavadinimas" xfId="65"/>
    <cellStyle name="Percent" xfId="66"/>
    <cellStyle name="Skaičiavimas" xfId="67"/>
    <cellStyle name="Suma" xfId="68"/>
    <cellStyle name="Susietas langelis" xfId="69"/>
    <cellStyle name="Tikrinimo langelis" xfId="70"/>
    <cellStyle name="Title" xfId="71"/>
    <cellStyle name="Total" xfId="72"/>
    <cellStyle name="Currency" xfId="73"/>
    <cellStyle name="Currency [0]" xfId="74"/>
    <cellStyle name="Warning Text" xfId="75"/>
  </cellStyles>
  <dxfs count="61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strike val="0"/>
        <name val="Cambria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apas16">
    <tabColor rgb="FFFF0000"/>
  </sheetPr>
  <dimension ref="A1:R37"/>
  <sheetViews>
    <sheetView zoomScale="90" zoomScaleNormal="90" zoomScalePageLayoutView="0" workbookViewId="0" topLeftCell="A1">
      <selection activeCell="P6" sqref="P6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10.140625" style="4" customWidth="1"/>
    <col min="16" max="16" width="12.7109375" style="4" customWidth="1"/>
    <col min="17" max="17" width="14.8515625" style="7" customWidth="1"/>
    <col min="18" max="18" width="14.00390625" style="6" customWidth="1"/>
  </cols>
  <sheetData>
    <row r="1" spans="1:18" ht="51.75" customHeight="1">
      <c r="A1" s="261" t="s">
        <v>182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1"/>
    </row>
    <row r="2" spans="1:18" ht="27" customHeight="1">
      <c r="A2" s="263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1"/>
    </row>
    <row r="3" spans="1:18" ht="18" customHeight="1">
      <c r="A3" s="265" t="s">
        <v>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1"/>
    </row>
    <row r="4" ht="16.5" customHeight="1"/>
    <row r="5" spans="1:18" ht="19.5" customHeight="1">
      <c r="A5" s="266" t="s">
        <v>180</v>
      </c>
      <c r="B5" s="267"/>
      <c r="C5" s="267"/>
      <c r="D5" s="21"/>
      <c r="E5" s="22"/>
      <c r="F5" s="266" t="s">
        <v>63</v>
      </c>
      <c r="G5" s="267"/>
      <c r="H5" s="267"/>
      <c r="I5" s="23"/>
      <c r="J5" s="268" t="s">
        <v>179</v>
      </c>
      <c r="K5" s="269"/>
      <c r="L5" s="269"/>
      <c r="M5" s="10"/>
      <c r="N5" s="10"/>
      <c r="O5" s="10"/>
      <c r="P5" s="105" t="s">
        <v>269</v>
      </c>
      <c r="R5" s="13"/>
    </row>
    <row r="6" spans="1:18" ht="22.5" customHeight="1">
      <c r="A6" s="249" t="s">
        <v>1</v>
      </c>
      <c r="B6" s="249"/>
      <c r="C6" s="249"/>
      <c r="D6" s="24"/>
      <c r="E6" s="25"/>
      <c r="F6" s="250" t="s">
        <v>2</v>
      </c>
      <c r="G6" s="250"/>
      <c r="H6" s="250"/>
      <c r="I6" s="23"/>
      <c r="J6" s="251" t="s">
        <v>3</v>
      </c>
      <c r="K6" s="251"/>
      <c r="L6" s="252"/>
      <c r="M6" s="2"/>
      <c r="N6" s="10"/>
      <c r="O6" s="10"/>
      <c r="P6" s="11" t="s">
        <v>178</v>
      </c>
      <c r="R6" s="14"/>
    </row>
    <row r="7" spans="1:18" ht="15" customHeight="1">
      <c r="A7" s="253" t="s">
        <v>5</v>
      </c>
      <c r="B7" s="254" t="s">
        <v>6</v>
      </c>
      <c r="C7" s="253" t="s">
        <v>7</v>
      </c>
      <c r="D7" s="255" t="s">
        <v>2</v>
      </c>
      <c r="E7" s="257" t="s">
        <v>8</v>
      </c>
      <c r="F7" s="258" t="s">
        <v>9</v>
      </c>
      <c r="G7" s="259"/>
      <c r="H7" s="259"/>
      <c r="I7" s="260"/>
      <c r="J7" s="258" t="s">
        <v>10</v>
      </c>
      <c r="K7" s="259"/>
      <c r="L7" s="259"/>
      <c r="M7" s="260"/>
      <c r="N7" s="242" t="s">
        <v>11</v>
      </c>
      <c r="O7" s="243" t="s">
        <v>265</v>
      </c>
      <c r="P7" s="245" t="s">
        <v>13</v>
      </c>
      <c r="Q7" s="247" t="s">
        <v>14</v>
      </c>
      <c r="R7"/>
    </row>
    <row r="8" spans="1:17" s="3" customFormat="1" ht="15" customHeight="1">
      <c r="A8" s="253"/>
      <c r="B8" s="254"/>
      <c r="C8" s="253"/>
      <c r="D8" s="256"/>
      <c r="E8" s="257"/>
      <c r="F8" s="8">
        <v>1</v>
      </c>
      <c r="G8" s="9">
        <v>2</v>
      </c>
      <c r="H8" s="9">
        <v>3</v>
      </c>
      <c r="I8" s="12" t="s">
        <v>15</v>
      </c>
      <c r="J8" s="8">
        <v>1</v>
      </c>
      <c r="K8" s="9">
        <v>2</v>
      </c>
      <c r="L8" s="9">
        <v>3</v>
      </c>
      <c r="M8" s="12" t="s">
        <v>15</v>
      </c>
      <c r="N8" s="242"/>
      <c r="O8" s="244"/>
      <c r="P8" s="246"/>
      <c r="Q8" s="248"/>
    </row>
    <row r="9" spans="1:17" s="3" customFormat="1" ht="15" customHeight="1" hidden="1">
      <c r="A9" s="109"/>
      <c r="B9" s="169" t="s">
        <v>169</v>
      </c>
      <c r="C9" s="109"/>
      <c r="D9" s="111"/>
      <c r="E9" s="112"/>
      <c r="F9" s="8"/>
      <c r="G9" s="9"/>
      <c r="H9" s="9"/>
      <c r="I9" s="113"/>
      <c r="J9" s="8"/>
      <c r="K9" s="9"/>
      <c r="L9" s="9"/>
      <c r="M9" s="113"/>
      <c r="N9" s="168"/>
      <c r="O9" s="107"/>
      <c r="P9" s="114"/>
      <c r="Q9" s="108"/>
    </row>
    <row r="10" spans="1:18" ht="15" customHeight="1" hidden="1">
      <c r="A10" s="180">
        <v>1</v>
      </c>
      <c r="B10" s="85" t="s">
        <v>142</v>
      </c>
      <c r="C10" s="79" t="s">
        <v>143</v>
      </c>
      <c r="D10" s="100" t="s">
        <v>129</v>
      </c>
      <c r="E10" s="175"/>
      <c r="F10" s="176"/>
      <c r="G10" s="101"/>
      <c r="H10" s="101"/>
      <c r="I10" s="187">
        <f aca="true" t="shared" si="0" ref="I10:I18">MAX(F10:H10)</f>
        <v>0</v>
      </c>
      <c r="J10" s="188"/>
      <c r="K10" s="189"/>
      <c r="L10" s="189"/>
      <c r="M10" s="190">
        <f aca="true" t="shared" si="1" ref="M10:M18">MAX(J10:L10)</f>
        <v>0</v>
      </c>
      <c r="N10" s="106">
        <f aca="true" t="shared" si="2" ref="N10:N18">SUM(I10,M10)</f>
        <v>0</v>
      </c>
      <c r="O10" s="46"/>
      <c r="P10" s="95">
        <f aca="true" t="shared" si="3" ref="P10:P18">IF(ISERROR(N10*10^(0.89726074*(LOG10(E10/148.026))^2)),"",N10*10^(0.89726074*(LOG10(E10/148.026))^2))</f>
      </c>
      <c r="Q10" s="85" t="s">
        <v>84</v>
      </c>
      <c r="R10"/>
    </row>
    <row r="11" spans="1:18" ht="15" customHeight="1" hidden="1">
      <c r="A11" s="179">
        <v>2</v>
      </c>
      <c r="B11" s="83" t="s">
        <v>154</v>
      </c>
      <c r="C11" s="79" t="s">
        <v>155</v>
      </c>
      <c r="D11" s="96" t="s">
        <v>175</v>
      </c>
      <c r="E11" s="173"/>
      <c r="F11" s="81"/>
      <c r="G11" s="78"/>
      <c r="H11" s="78"/>
      <c r="I11" s="187">
        <f t="shared" si="0"/>
        <v>0</v>
      </c>
      <c r="J11" s="188"/>
      <c r="K11" s="189"/>
      <c r="L11" s="189"/>
      <c r="M11" s="190">
        <f t="shared" si="1"/>
        <v>0</v>
      </c>
      <c r="N11" s="106">
        <f t="shared" si="2"/>
        <v>0</v>
      </c>
      <c r="O11" s="46"/>
      <c r="P11" s="95">
        <f t="shared" si="3"/>
      </c>
      <c r="Q11" s="85" t="s">
        <v>66</v>
      </c>
      <c r="R11"/>
    </row>
    <row r="12" spans="1:17" ht="15" customHeight="1" hidden="1">
      <c r="A12" s="180">
        <v>3</v>
      </c>
      <c r="B12" s="89" t="s">
        <v>156</v>
      </c>
      <c r="C12" s="84" t="s">
        <v>153</v>
      </c>
      <c r="D12" s="131" t="s">
        <v>175</v>
      </c>
      <c r="E12" s="184"/>
      <c r="F12" s="185"/>
      <c r="G12" s="82"/>
      <c r="H12" s="82"/>
      <c r="I12" s="187">
        <f t="shared" si="0"/>
        <v>0</v>
      </c>
      <c r="J12" s="188"/>
      <c r="K12" s="189"/>
      <c r="L12" s="189"/>
      <c r="M12" s="190">
        <f t="shared" si="1"/>
        <v>0</v>
      </c>
      <c r="N12" s="106">
        <f t="shared" si="2"/>
        <v>0</v>
      </c>
      <c r="O12" s="46"/>
      <c r="P12" s="95">
        <f t="shared" si="3"/>
      </c>
      <c r="Q12" s="103" t="s">
        <v>66</v>
      </c>
    </row>
    <row r="13" spans="1:17" ht="15" customHeight="1" hidden="1">
      <c r="A13" s="179">
        <v>4</v>
      </c>
      <c r="B13" s="85" t="s">
        <v>174</v>
      </c>
      <c r="C13" s="172">
        <v>2002</v>
      </c>
      <c r="D13" s="100" t="s">
        <v>176</v>
      </c>
      <c r="E13" s="177"/>
      <c r="F13" s="178"/>
      <c r="G13" s="101"/>
      <c r="H13" s="101"/>
      <c r="I13" s="187">
        <f t="shared" si="0"/>
        <v>0</v>
      </c>
      <c r="J13" s="188"/>
      <c r="K13" s="189"/>
      <c r="L13" s="189"/>
      <c r="M13" s="190">
        <f t="shared" si="1"/>
        <v>0</v>
      </c>
      <c r="N13" s="106">
        <f t="shared" si="2"/>
        <v>0</v>
      </c>
      <c r="O13" s="46"/>
      <c r="P13" s="95">
        <f t="shared" si="3"/>
      </c>
      <c r="Q13" s="85" t="s">
        <v>109</v>
      </c>
    </row>
    <row r="14" spans="1:17" ht="15" customHeight="1">
      <c r="A14" s="198">
        <v>1</v>
      </c>
      <c r="B14" s="199" t="s">
        <v>163</v>
      </c>
      <c r="C14" s="211" t="s">
        <v>214</v>
      </c>
      <c r="D14" s="226" t="s">
        <v>63</v>
      </c>
      <c r="E14" s="173">
        <v>73.05</v>
      </c>
      <c r="F14" s="81">
        <v>50</v>
      </c>
      <c r="G14" s="78" t="s">
        <v>236</v>
      </c>
      <c r="H14" s="78" t="s">
        <v>236</v>
      </c>
      <c r="I14" s="97">
        <f t="shared" si="0"/>
        <v>50</v>
      </c>
      <c r="J14" s="81">
        <v>65</v>
      </c>
      <c r="K14" s="78">
        <v>71</v>
      </c>
      <c r="L14" s="78" t="s">
        <v>264</v>
      </c>
      <c r="M14" s="98">
        <f t="shared" si="1"/>
        <v>71</v>
      </c>
      <c r="N14" s="99">
        <f t="shared" si="2"/>
        <v>121</v>
      </c>
      <c r="O14" s="191">
        <v>2</v>
      </c>
      <c r="P14" s="174">
        <f t="shared" si="3"/>
        <v>146.95889947702113</v>
      </c>
      <c r="Q14" s="202" t="s">
        <v>75</v>
      </c>
    </row>
    <row r="15" spans="1:17" ht="15" customHeight="1" hidden="1">
      <c r="A15" s="198">
        <v>-11</v>
      </c>
      <c r="B15" s="199" t="s">
        <v>163</v>
      </c>
      <c r="C15" s="211" t="s">
        <v>181</v>
      </c>
      <c r="D15" s="226" t="s">
        <v>177</v>
      </c>
      <c r="E15" s="173"/>
      <c r="F15" s="81"/>
      <c r="G15" s="78"/>
      <c r="H15" s="78"/>
      <c r="I15" s="97">
        <f t="shared" si="0"/>
        <v>0</v>
      </c>
      <c r="J15" s="81"/>
      <c r="K15" s="78"/>
      <c r="L15" s="78"/>
      <c r="M15" s="98">
        <f t="shared" si="1"/>
        <v>0</v>
      </c>
      <c r="N15" s="99">
        <f t="shared" si="2"/>
        <v>0</v>
      </c>
      <c r="O15" s="191"/>
      <c r="P15" s="174">
        <f t="shared" si="3"/>
      </c>
      <c r="Q15" s="201" t="s">
        <v>188</v>
      </c>
    </row>
    <row r="16" spans="1:17" ht="15" customHeight="1" hidden="1">
      <c r="A16" s="198"/>
      <c r="B16" s="199"/>
      <c r="C16" s="211"/>
      <c r="D16" s="226"/>
      <c r="E16" s="184"/>
      <c r="F16" s="185"/>
      <c r="G16" s="82"/>
      <c r="H16" s="82"/>
      <c r="I16" s="97">
        <f t="shared" si="0"/>
        <v>0</v>
      </c>
      <c r="J16" s="81"/>
      <c r="K16" s="78"/>
      <c r="L16" s="78"/>
      <c r="M16" s="98">
        <f t="shared" si="1"/>
        <v>0</v>
      </c>
      <c r="N16" s="99">
        <f t="shared" si="2"/>
        <v>0</v>
      </c>
      <c r="O16" s="191"/>
      <c r="P16" s="174">
        <f t="shared" si="3"/>
      </c>
      <c r="Q16" s="204"/>
    </row>
    <row r="17" spans="1:17" ht="15" customHeight="1">
      <c r="A17" s="198">
        <v>2</v>
      </c>
      <c r="B17" s="199" t="s">
        <v>199</v>
      </c>
      <c r="C17" s="211" t="s">
        <v>200</v>
      </c>
      <c r="D17" s="226" t="s">
        <v>103</v>
      </c>
      <c r="E17" s="177">
        <v>73.7</v>
      </c>
      <c r="F17" s="178">
        <v>70</v>
      </c>
      <c r="G17" s="101">
        <v>75</v>
      </c>
      <c r="H17" s="101">
        <v>80</v>
      </c>
      <c r="I17" s="97">
        <f t="shared" si="0"/>
        <v>80</v>
      </c>
      <c r="J17" s="81">
        <v>90</v>
      </c>
      <c r="K17" s="78">
        <v>95</v>
      </c>
      <c r="L17" s="78" t="s">
        <v>264</v>
      </c>
      <c r="M17" s="98">
        <f t="shared" si="1"/>
        <v>95</v>
      </c>
      <c r="N17" s="99">
        <f t="shared" si="2"/>
        <v>175</v>
      </c>
      <c r="O17" s="191">
        <v>1</v>
      </c>
      <c r="P17" s="174">
        <f t="shared" si="3"/>
        <v>211.51650864758662</v>
      </c>
      <c r="Q17" s="203" t="s">
        <v>109</v>
      </c>
    </row>
    <row r="18" spans="1:17" ht="15" customHeight="1">
      <c r="A18" s="198">
        <v>3</v>
      </c>
      <c r="B18" s="199" t="s">
        <v>215</v>
      </c>
      <c r="C18" s="211" t="s">
        <v>185</v>
      </c>
      <c r="D18" s="226" t="s">
        <v>16</v>
      </c>
      <c r="E18" s="182">
        <v>37.8</v>
      </c>
      <c r="F18" s="80">
        <v>27</v>
      </c>
      <c r="G18" s="82" t="s">
        <v>53</v>
      </c>
      <c r="H18" s="82">
        <v>29</v>
      </c>
      <c r="I18" s="97">
        <f t="shared" si="0"/>
        <v>29</v>
      </c>
      <c r="J18" s="81">
        <v>37</v>
      </c>
      <c r="K18" s="78">
        <v>39</v>
      </c>
      <c r="L18" s="78">
        <v>40</v>
      </c>
      <c r="M18" s="98">
        <f t="shared" si="1"/>
        <v>40</v>
      </c>
      <c r="N18" s="99">
        <f t="shared" si="2"/>
        <v>69</v>
      </c>
      <c r="O18" s="191">
        <v>4</v>
      </c>
      <c r="P18" s="174">
        <f t="shared" si="3"/>
        <v>142.62849235153058</v>
      </c>
      <c r="Q18" s="204" t="s">
        <v>17</v>
      </c>
    </row>
    <row r="19" spans="1:17" ht="15" customHeight="1" hidden="1">
      <c r="A19" s="198"/>
      <c r="B19" s="199"/>
      <c r="C19" s="211"/>
      <c r="D19" s="226" t="s">
        <v>16</v>
      </c>
      <c r="E19" s="182">
        <v>59.7</v>
      </c>
      <c r="F19" s="80"/>
      <c r="G19" s="82"/>
      <c r="H19" s="82"/>
      <c r="I19" s="97">
        <f aca="true" t="shared" si="4" ref="I19:I25">MAX(F19:H19)</f>
        <v>0</v>
      </c>
      <c r="J19" s="81"/>
      <c r="K19" s="78"/>
      <c r="L19" s="78"/>
      <c r="M19" s="98">
        <f aca="true" t="shared" si="5" ref="M19:M25">MAX(J19:L19)</f>
        <v>0</v>
      </c>
      <c r="N19" s="99">
        <f aca="true" t="shared" si="6" ref="N19:N25">SUM(I19,M19)</f>
        <v>0</v>
      </c>
      <c r="O19" s="191"/>
      <c r="P19" s="174">
        <f aca="true" t="shared" si="7" ref="P19:P25">IF(ISERROR(N19*10^(0.89726074*(LOG10(E19/148.026))^2)),"",N19*10^(0.89726074*(LOG10(E19/148.026))^2))</f>
        <v>0</v>
      </c>
      <c r="Q19" s="204" t="s">
        <v>17</v>
      </c>
    </row>
    <row r="20" spans="1:17" ht="15" customHeight="1">
      <c r="A20" s="198">
        <v>4</v>
      </c>
      <c r="B20" s="199" t="s">
        <v>216</v>
      </c>
      <c r="C20" s="211" t="s">
        <v>185</v>
      </c>
      <c r="D20" s="226" t="s">
        <v>16</v>
      </c>
      <c r="E20" s="182">
        <v>39.5</v>
      </c>
      <c r="F20" s="80">
        <v>23</v>
      </c>
      <c r="G20" s="82" t="s">
        <v>49</v>
      </c>
      <c r="H20" s="82" t="s">
        <v>49</v>
      </c>
      <c r="I20" s="97">
        <f t="shared" si="4"/>
        <v>23</v>
      </c>
      <c r="J20" s="81">
        <v>25</v>
      </c>
      <c r="K20" s="78">
        <v>27</v>
      </c>
      <c r="L20" s="78">
        <v>29</v>
      </c>
      <c r="M20" s="98">
        <f t="shared" si="5"/>
        <v>29</v>
      </c>
      <c r="N20" s="99">
        <f t="shared" si="6"/>
        <v>52</v>
      </c>
      <c r="O20" s="191">
        <v>8</v>
      </c>
      <c r="P20" s="174">
        <f t="shared" si="7"/>
        <v>102.65081560778884</v>
      </c>
      <c r="Q20" s="204" t="s">
        <v>17</v>
      </c>
    </row>
    <row r="21" spans="1:17" ht="15" customHeight="1">
      <c r="A21" s="198">
        <v>5</v>
      </c>
      <c r="B21" s="199" t="s">
        <v>165</v>
      </c>
      <c r="C21" s="211" t="s">
        <v>172</v>
      </c>
      <c r="D21" s="226" t="s">
        <v>16</v>
      </c>
      <c r="E21" s="182">
        <v>57.3</v>
      </c>
      <c r="F21" s="80">
        <v>30</v>
      </c>
      <c r="G21" s="82" t="s">
        <v>50</v>
      </c>
      <c r="H21" s="82">
        <v>33</v>
      </c>
      <c r="I21" s="97">
        <f t="shared" si="4"/>
        <v>33</v>
      </c>
      <c r="J21" s="81">
        <v>39</v>
      </c>
      <c r="K21" s="78" t="s">
        <v>237</v>
      </c>
      <c r="L21" s="78">
        <v>41</v>
      </c>
      <c r="M21" s="98">
        <f t="shared" si="5"/>
        <v>41</v>
      </c>
      <c r="N21" s="99">
        <f t="shared" si="6"/>
        <v>74</v>
      </c>
      <c r="O21" s="191">
        <v>7</v>
      </c>
      <c r="P21" s="174">
        <f t="shared" si="7"/>
        <v>105.11675822969774</v>
      </c>
      <c r="Q21" s="231" t="s">
        <v>217</v>
      </c>
    </row>
    <row r="22" spans="1:17" ht="15" customHeight="1" hidden="1">
      <c r="A22" s="198"/>
      <c r="B22" s="199"/>
      <c r="C22" s="211"/>
      <c r="D22" s="226"/>
      <c r="E22" s="182">
        <v>59.7</v>
      </c>
      <c r="F22" s="80"/>
      <c r="G22" s="82"/>
      <c r="H22" s="82"/>
      <c r="I22" s="97">
        <f t="shared" si="4"/>
        <v>0</v>
      </c>
      <c r="J22" s="81"/>
      <c r="K22" s="78"/>
      <c r="L22" s="78"/>
      <c r="M22" s="98">
        <f t="shared" si="5"/>
        <v>0</v>
      </c>
      <c r="N22" s="99">
        <f t="shared" si="6"/>
        <v>0</v>
      </c>
      <c r="O22" s="191"/>
      <c r="P22" s="174">
        <f t="shared" si="7"/>
        <v>0</v>
      </c>
      <c r="Q22" s="203"/>
    </row>
    <row r="23" spans="1:18" ht="15" customHeight="1" hidden="1">
      <c r="A23" s="198"/>
      <c r="B23" s="199"/>
      <c r="C23" s="211"/>
      <c r="D23" s="226"/>
      <c r="E23" s="182">
        <v>59.7</v>
      </c>
      <c r="F23" s="80"/>
      <c r="G23" s="82"/>
      <c r="H23" s="82"/>
      <c r="I23" s="97">
        <f t="shared" si="4"/>
        <v>0</v>
      </c>
      <c r="J23" s="81"/>
      <c r="K23" s="78"/>
      <c r="L23" s="78"/>
      <c r="M23" s="98">
        <f t="shared" si="5"/>
        <v>0</v>
      </c>
      <c r="N23" s="99">
        <f t="shared" si="6"/>
        <v>0</v>
      </c>
      <c r="O23" s="191"/>
      <c r="P23" s="174">
        <f t="shared" si="7"/>
        <v>0</v>
      </c>
      <c r="Q23" s="204"/>
      <c r="R23" s="186"/>
    </row>
    <row r="24" spans="1:18" ht="15" customHeight="1" hidden="1">
      <c r="A24" s="198"/>
      <c r="B24" s="199"/>
      <c r="C24" s="211"/>
      <c r="D24" s="226"/>
      <c r="E24" s="182">
        <v>59.7</v>
      </c>
      <c r="F24" s="80"/>
      <c r="G24" s="82"/>
      <c r="H24" s="82"/>
      <c r="I24" s="97">
        <f t="shared" si="4"/>
        <v>0</v>
      </c>
      <c r="J24" s="81"/>
      <c r="K24" s="78"/>
      <c r="L24" s="78"/>
      <c r="M24" s="98">
        <f t="shared" si="5"/>
        <v>0</v>
      </c>
      <c r="N24" s="99">
        <f t="shared" si="6"/>
        <v>0</v>
      </c>
      <c r="O24" s="191"/>
      <c r="P24" s="174">
        <f t="shared" si="7"/>
        <v>0</v>
      </c>
      <c r="Q24" s="205"/>
      <c r="R24" s="186"/>
    </row>
    <row r="25" spans="1:18" ht="15" customHeight="1">
      <c r="A25" s="198">
        <v>6</v>
      </c>
      <c r="B25" s="199" t="s">
        <v>154</v>
      </c>
      <c r="C25" s="211" t="s">
        <v>172</v>
      </c>
      <c r="D25" s="226" t="s">
        <v>63</v>
      </c>
      <c r="E25" s="182">
        <v>60.6</v>
      </c>
      <c r="F25" s="80">
        <v>28</v>
      </c>
      <c r="G25" s="82">
        <v>32</v>
      </c>
      <c r="H25" s="82">
        <v>35</v>
      </c>
      <c r="I25" s="97">
        <f t="shared" si="4"/>
        <v>35</v>
      </c>
      <c r="J25" s="81">
        <v>40</v>
      </c>
      <c r="K25" s="78">
        <v>43</v>
      </c>
      <c r="L25" s="78" t="s">
        <v>238</v>
      </c>
      <c r="M25" s="98">
        <f t="shared" si="5"/>
        <v>43</v>
      </c>
      <c r="N25" s="99">
        <f t="shared" si="6"/>
        <v>78</v>
      </c>
      <c r="O25" s="191">
        <v>6</v>
      </c>
      <c r="P25" s="174">
        <f t="shared" si="7"/>
        <v>106.43344194384416</v>
      </c>
      <c r="Q25" s="204" t="s">
        <v>66</v>
      </c>
      <c r="R25" s="186"/>
    </row>
    <row r="26" spans="1:17" ht="15" customHeight="1">
      <c r="A26" s="198">
        <v>7</v>
      </c>
      <c r="B26" s="199" t="s">
        <v>228</v>
      </c>
      <c r="C26" s="211" t="s">
        <v>229</v>
      </c>
      <c r="D26" s="226" t="s">
        <v>63</v>
      </c>
      <c r="E26" s="184">
        <v>63.65</v>
      </c>
      <c r="F26" s="185">
        <v>35</v>
      </c>
      <c r="G26" s="82">
        <v>37</v>
      </c>
      <c r="H26" s="82">
        <v>39</v>
      </c>
      <c r="I26" s="97">
        <f>MAX(F26:H26)</f>
        <v>39</v>
      </c>
      <c r="J26" s="81">
        <v>45</v>
      </c>
      <c r="K26" s="78">
        <v>48</v>
      </c>
      <c r="L26" s="78">
        <v>51</v>
      </c>
      <c r="M26" s="98">
        <f>MAX(J26:L26)</f>
        <v>51</v>
      </c>
      <c r="N26" s="99">
        <f>SUM(I26,M26)</f>
        <v>90</v>
      </c>
      <c r="O26" s="191">
        <v>5</v>
      </c>
      <c r="P26" s="174">
        <f>IF(ISERROR(N26*10^(0.89726074*(LOG10(E26/148.026))^2)),"",N26*10^(0.89726074*(LOG10(E26/148.026))^2))</f>
        <v>118.79294088941765</v>
      </c>
      <c r="Q26" s="204" t="s">
        <v>66</v>
      </c>
    </row>
    <row r="27" spans="1:17" ht="15" customHeight="1">
      <c r="A27" s="207">
        <v>8</v>
      </c>
      <c r="B27" s="227" t="s">
        <v>230</v>
      </c>
      <c r="C27" s="196" t="s">
        <v>231</v>
      </c>
      <c r="D27" s="203" t="s">
        <v>63</v>
      </c>
      <c r="E27" s="175">
        <v>70.7</v>
      </c>
      <c r="F27" s="176">
        <v>50</v>
      </c>
      <c r="G27" s="101">
        <v>53</v>
      </c>
      <c r="H27" s="101">
        <v>55</v>
      </c>
      <c r="I27" s="97">
        <f>MAX(F27:H27)</f>
        <v>55</v>
      </c>
      <c r="J27" s="81">
        <v>60</v>
      </c>
      <c r="K27" s="78">
        <v>63</v>
      </c>
      <c r="L27" s="78" t="s">
        <v>239</v>
      </c>
      <c r="M27" s="98">
        <f>MAX(J27:L27)</f>
        <v>63</v>
      </c>
      <c r="N27" s="99">
        <f>SUM(I27,M27)</f>
        <v>118</v>
      </c>
      <c r="O27" s="191">
        <v>3</v>
      </c>
      <c r="P27" s="174">
        <f>IF(ISERROR(N27*10^(0.89726074*(LOG10(E27/148.026))^2)),"",N27*10^(0.89726074*(LOG10(E27/148.026))^2))</f>
        <v>145.97879068703173</v>
      </c>
      <c r="Q27" s="204" t="s">
        <v>66</v>
      </c>
    </row>
    <row r="28" spans="1:18" ht="15" customHeight="1" hidden="1">
      <c r="A28" s="179"/>
      <c r="B28" s="89"/>
      <c r="C28" s="93"/>
      <c r="D28" s="102"/>
      <c r="E28" s="182"/>
      <c r="F28" s="80"/>
      <c r="G28" s="82"/>
      <c r="H28" s="82"/>
      <c r="I28" s="187">
        <f aca="true" t="shared" si="8" ref="I28:I35">MAX(F28:H28)</f>
        <v>0</v>
      </c>
      <c r="J28" s="188"/>
      <c r="K28" s="189"/>
      <c r="L28" s="189"/>
      <c r="M28" s="190">
        <f aca="true" t="shared" si="9" ref="M28:M35">MAX(J28:L28)</f>
        <v>0</v>
      </c>
      <c r="N28" s="106">
        <f aca="true" t="shared" si="10" ref="N28:N35">SUM(I28,M28)</f>
        <v>0</v>
      </c>
      <c r="O28" s="46"/>
      <c r="P28" s="95">
        <f aca="true" t="shared" si="11" ref="P28:P35">IF(ISERROR(N28*10^(0.89726074*(LOG10(E28/148.026))^2)),"",N28*10^(0.89726074*(LOG10(E28/148.026))^2))</f>
      </c>
      <c r="Q28" s="204" t="s">
        <v>66</v>
      </c>
      <c r="R28" s="186"/>
    </row>
    <row r="29" spans="1:18" ht="15" customHeight="1" hidden="1">
      <c r="A29" s="180"/>
      <c r="B29" s="89"/>
      <c r="C29" s="93"/>
      <c r="D29" s="102"/>
      <c r="E29" s="182"/>
      <c r="F29" s="80"/>
      <c r="G29" s="82"/>
      <c r="H29" s="82"/>
      <c r="I29" s="187">
        <f t="shared" si="8"/>
        <v>0</v>
      </c>
      <c r="J29" s="188"/>
      <c r="K29" s="189"/>
      <c r="L29" s="189"/>
      <c r="M29" s="190">
        <f t="shared" si="9"/>
        <v>0</v>
      </c>
      <c r="N29" s="106">
        <f t="shared" si="10"/>
        <v>0</v>
      </c>
      <c r="O29" s="46"/>
      <c r="P29" s="95">
        <f t="shared" si="11"/>
      </c>
      <c r="Q29" s="204" t="s">
        <v>66</v>
      </c>
      <c r="R29" s="186"/>
    </row>
    <row r="30" spans="1:17" ht="20.25" hidden="1">
      <c r="A30" s="179"/>
      <c r="B30" s="89"/>
      <c r="C30" s="93"/>
      <c r="D30" s="102"/>
      <c r="E30" s="182"/>
      <c r="F30" s="80"/>
      <c r="G30" s="82"/>
      <c r="H30" s="82"/>
      <c r="I30" s="187">
        <f t="shared" si="8"/>
        <v>0</v>
      </c>
      <c r="J30" s="188"/>
      <c r="K30" s="189"/>
      <c r="L30" s="189"/>
      <c r="M30" s="190">
        <f t="shared" si="9"/>
        <v>0</v>
      </c>
      <c r="N30" s="106">
        <f t="shared" si="10"/>
        <v>0</v>
      </c>
      <c r="O30" s="46"/>
      <c r="P30" s="95">
        <f t="shared" si="11"/>
      </c>
      <c r="Q30" s="204" t="s">
        <v>66</v>
      </c>
    </row>
    <row r="31" spans="1:17" ht="20.25" hidden="1">
      <c r="A31" s="179"/>
      <c r="B31" s="85"/>
      <c r="C31" s="84"/>
      <c r="D31" s="100"/>
      <c r="E31" s="182"/>
      <c r="F31" s="178"/>
      <c r="G31" s="101"/>
      <c r="H31" s="101"/>
      <c r="I31" s="187">
        <f t="shared" si="8"/>
        <v>0</v>
      </c>
      <c r="J31" s="188"/>
      <c r="K31" s="189"/>
      <c r="L31" s="189"/>
      <c r="M31" s="190">
        <f t="shared" si="9"/>
        <v>0</v>
      </c>
      <c r="N31" s="106">
        <f t="shared" si="10"/>
        <v>0</v>
      </c>
      <c r="O31" s="46"/>
      <c r="P31" s="95">
        <f t="shared" si="11"/>
      </c>
      <c r="Q31" s="204" t="s">
        <v>66</v>
      </c>
    </row>
    <row r="32" spans="1:17" ht="20.25" hidden="1">
      <c r="A32" s="179"/>
      <c r="B32" s="85"/>
      <c r="C32" s="84"/>
      <c r="D32" s="100"/>
      <c r="E32" s="182"/>
      <c r="F32" s="178"/>
      <c r="G32" s="101"/>
      <c r="H32" s="101"/>
      <c r="I32" s="187">
        <f t="shared" si="8"/>
        <v>0</v>
      </c>
      <c r="J32" s="188"/>
      <c r="K32" s="189"/>
      <c r="L32" s="189"/>
      <c r="M32" s="190">
        <f t="shared" si="9"/>
        <v>0</v>
      </c>
      <c r="N32" s="106">
        <f t="shared" si="10"/>
        <v>0</v>
      </c>
      <c r="O32" s="46"/>
      <c r="P32" s="95">
        <f t="shared" si="11"/>
      </c>
      <c r="Q32" s="204" t="s">
        <v>66</v>
      </c>
    </row>
    <row r="33" spans="1:17" ht="20.25" hidden="1">
      <c r="A33" s="180"/>
      <c r="B33" s="89"/>
      <c r="C33" s="93"/>
      <c r="D33" s="102"/>
      <c r="E33" s="182"/>
      <c r="F33" s="80"/>
      <c r="G33" s="82"/>
      <c r="H33" s="82"/>
      <c r="I33" s="187">
        <f t="shared" si="8"/>
        <v>0</v>
      </c>
      <c r="J33" s="188"/>
      <c r="K33" s="189"/>
      <c r="L33" s="189"/>
      <c r="M33" s="190">
        <f t="shared" si="9"/>
        <v>0</v>
      </c>
      <c r="N33" s="106">
        <f t="shared" si="10"/>
        <v>0</v>
      </c>
      <c r="O33" s="46"/>
      <c r="P33" s="95">
        <f t="shared" si="11"/>
      </c>
      <c r="Q33" s="204" t="s">
        <v>66</v>
      </c>
    </row>
    <row r="34" spans="1:17" ht="20.25" hidden="1">
      <c r="A34" s="179"/>
      <c r="B34" s="41"/>
      <c r="C34" s="33"/>
      <c r="D34" s="34"/>
      <c r="E34" s="182"/>
      <c r="F34" s="77"/>
      <c r="G34" s="65"/>
      <c r="H34" s="65"/>
      <c r="I34" s="187">
        <f t="shared" si="8"/>
        <v>0</v>
      </c>
      <c r="J34" s="188"/>
      <c r="K34" s="189"/>
      <c r="L34" s="189"/>
      <c r="M34" s="190">
        <f t="shared" si="9"/>
        <v>0</v>
      </c>
      <c r="N34" s="106">
        <f t="shared" si="10"/>
        <v>0</v>
      </c>
      <c r="O34" s="46"/>
      <c r="P34" s="95">
        <f t="shared" si="11"/>
      </c>
      <c r="Q34" s="204" t="s">
        <v>66</v>
      </c>
    </row>
    <row r="35" spans="1:17" ht="20.25" hidden="1">
      <c r="A35" s="179"/>
      <c r="B35" s="89"/>
      <c r="C35" s="93"/>
      <c r="D35" s="102"/>
      <c r="E35" s="182"/>
      <c r="F35" s="80"/>
      <c r="G35" s="82"/>
      <c r="H35" s="82"/>
      <c r="I35" s="187">
        <f t="shared" si="8"/>
        <v>0</v>
      </c>
      <c r="J35" s="188"/>
      <c r="K35" s="189"/>
      <c r="L35" s="189"/>
      <c r="M35" s="190">
        <f t="shared" si="9"/>
        <v>0</v>
      </c>
      <c r="N35" s="106">
        <f t="shared" si="10"/>
        <v>0</v>
      </c>
      <c r="O35" s="46"/>
      <c r="P35" s="95">
        <f t="shared" si="11"/>
      </c>
      <c r="Q35" s="204" t="s">
        <v>66</v>
      </c>
    </row>
    <row r="37" spans="3:14" ht="12.75">
      <c r="C37" s="192" t="s">
        <v>189</v>
      </c>
      <c r="D37" s="4"/>
      <c r="F37" s="6"/>
      <c r="N37" s="10" t="s">
        <v>190</v>
      </c>
    </row>
  </sheetData>
  <sheetProtection/>
  <mergeCells count="20"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</mergeCells>
  <conditionalFormatting sqref="J28:L35 F28:H35 F10:H17 J10:L17 L18">
    <cfRule type="cellIs" priority="22" dxfId="60" operator="greaterThan" stopIfTrue="1">
      <formula>"n"</formula>
    </cfRule>
    <cfRule type="cellIs" priority="23" dxfId="1" operator="greaterThan" stopIfTrue="1">
      <formula>"b"</formula>
    </cfRule>
    <cfRule type="cellIs" priority="24" dxfId="0" operator="greaterThan" stopIfTrue="1">
      <formula>0</formula>
    </cfRule>
  </conditionalFormatting>
  <conditionalFormatting sqref="F26:H27">
    <cfRule type="cellIs" priority="16" dxfId="60" operator="greaterThan" stopIfTrue="1">
      <formula>"n"</formula>
    </cfRule>
    <cfRule type="cellIs" priority="17" dxfId="1" operator="greaterThan" stopIfTrue="1">
      <formula>"b"</formula>
    </cfRule>
    <cfRule type="cellIs" priority="18" dxfId="0" operator="greaterThan" stopIfTrue="1">
      <formula>0</formula>
    </cfRule>
  </conditionalFormatting>
  <conditionalFormatting sqref="F18:H25 J18:K25 J26:L27 L20:L21">
    <cfRule type="cellIs" priority="10" dxfId="60" operator="greaterThan" stopIfTrue="1">
      <formula>"n"</formula>
    </cfRule>
    <cfRule type="cellIs" priority="11" dxfId="1" operator="greaterThan" stopIfTrue="1">
      <formula>"b"</formula>
    </cfRule>
    <cfRule type="cellIs" priority="12" dxfId="0" operator="greaterThan" stopIfTrue="1">
      <formula>0</formula>
    </cfRule>
  </conditionalFormatting>
  <conditionalFormatting sqref="L25">
    <cfRule type="cellIs" priority="1" dxfId="60" operator="greaterThan" stopIfTrue="1">
      <formula>"n"</formula>
    </cfRule>
    <cfRule type="cellIs" priority="2" dxfId="1" operator="greaterThan" stopIfTrue="1">
      <formula>"b"</formula>
    </cfRule>
    <cfRule type="cellIs" priority="3" dxfId="0" operator="greaterThan" stopIfTrue="1">
      <formula>0</formula>
    </cfRule>
  </conditionalFormatting>
  <dataValidations count="1">
    <dataValidation type="whole" allowBlank="1" sqref="F28:H35 F18:H25">
      <formula1>0</formula1>
      <formula2>999</formula2>
    </dataValidation>
  </dataValidations>
  <printOptions/>
  <pageMargins left="0.7874015748031497" right="0.3937007874015748" top="0" bottom="0" header="0" footer="0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apas18">
    <tabColor rgb="FFFF0000"/>
  </sheetPr>
  <dimension ref="A1:R38"/>
  <sheetViews>
    <sheetView zoomScalePageLayoutView="0" workbookViewId="0" topLeftCell="A1">
      <selection activeCell="A23" sqref="A23:Q25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hidden="1" customWidth="1"/>
    <col min="16" max="16" width="12.7109375" style="4" customWidth="1"/>
    <col min="17" max="17" width="14.8515625" style="7" customWidth="1"/>
    <col min="18" max="18" width="14.00390625" style="6" customWidth="1"/>
  </cols>
  <sheetData>
    <row r="1" spans="1:18" ht="51.75" customHeight="1">
      <c r="A1" s="261" t="s">
        <v>99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1"/>
    </row>
    <row r="2" spans="1:18" ht="27" customHeight="1">
      <c r="A2" s="263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1"/>
    </row>
    <row r="3" spans="1:18" ht="18" customHeight="1">
      <c r="A3" s="265" t="s">
        <v>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1"/>
    </row>
    <row r="4" ht="16.5" customHeight="1"/>
    <row r="5" spans="1:18" ht="19.5" customHeight="1">
      <c r="A5" s="266" t="s">
        <v>16</v>
      </c>
      <c r="B5" s="267"/>
      <c r="C5" s="267"/>
      <c r="D5" s="21"/>
      <c r="E5" s="22"/>
      <c r="F5" s="266" t="s">
        <v>16</v>
      </c>
      <c r="G5" s="267"/>
      <c r="H5" s="267"/>
      <c r="I5" s="23"/>
      <c r="J5" s="268" t="s">
        <v>100</v>
      </c>
      <c r="K5" s="269"/>
      <c r="L5" s="269"/>
      <c r="M5" s="10"/>
      <c r="N5" s="10"/>
      <c r="O5" s="10"/>
      <c r="P5" s="105">
        <v>75</v>
      </c>
      <c r="R5" s="13"/>
    </row>
    <row r="6" spans="1:18" ht="22.5" customHeight="1">
      <c r="A6" s="249" t="s">
        <v>1</v>
      </c>
      <c r="B6" s="249"/>
      <c r="C6" s="249"/>
      <c r="D6" s="24"/>
      <c r="E6" s="25"/>
      <c r="F6" s="250" t="s">
        <v>2</v>
      </c>
      <c r="G6" s="250"/>
      <c r="H6" s="250"/>
      <c r="I6" s="23"/>
      <c r="J6" s="251" t="s">
        <v>3</v>
      </c>
      <c r="K6" s="251"/>
      <c r="L6" s="252"/>
      <c r="M6" s="2"/>
      <c r="N6" s="10"/>
      <c r="O6" s="10"/>
      <c r="P6" s="11" t="s">
        <v>4</v>
      </c>
      <c r="R6" s="14"/>
    </row>
    <row r="7" spans="1:18" ht="15" customHeight="1">
      <c r="A7" s="253" t="s">
        <v>5</v>
      </c>
      <c r="B7" s="254" t="s">
        <v>6</v>
      </c>
      <c r="C7" s="253" t="s">
        <v>7</v>
      </c>
      <c r="D7" s="255" t="s">
        <v>2</v>
      </c>
      <c r="E7" s="257" t="s">
        <v>8</v>
      </c>
      <c r="F7" s="258" t="s">
        <v>9</v>
      </c>
      <c r="G7" s="259"/>
      <c r="H7" s="259"/>
      <c r="I7" s="260"/>
      <c r="J7" s="258" t="s">
        <v>10</v>
      </c>
      <c r="K7" s="259"/>
      <c r="L7" s="259"/>
      <c r="M7" s="260"/>
      <c r="N7" s="242" t="s">
        <v>11</v>
      </c>
      <c r="O7" s="243" t="s">
        <v>12</v>
      </c>
      <c r="P7" s="245" t="s">
        <v>13</v>
      </c>
      <c r="Q7" s="247" t="s">
        <v>14</v>
      </c>
      <c r="R7"/>
    </row>
    <row r="8" spans="1:17" s="3" customFormat="1" ht="15" customHeight="1">
      <c r="A8" s="253"/>
      <c r="B8" s="254"/>
      <c r="C8" s="253"/>
      <c r="D8" s="256"/>
      <c r="E8" s="257"/>
      <c r="F8" s="8">
        <v>1</v>
      </c>
      <c r="G8" s="9">
        <v>2</v>
      </c>
      <c r="H8" s="9">
        <v>3</v>
      </c>
      <c r="I8" s="12" t="s">
        <v>15</v>
      </c>
      <c r="J8" s="8">
        <v>1</v>
      </c>
      <c r="K8" s="9">
        <v>2</v>
      </c>
      <c r="L8" s="9">
        <v>3</v>
      </c>
      <c r="M8" s="12" t="s">
        <v>15</v>
      </c>
      <c r="N8" s="242"/>
      <c r="O8" s="244"/>
      <c r="P8" s="246"/>
      <c r="Q8" s="248"/>
    </row>
    <row r="9" spans="1:18" ht="15" customHeight="1">
      <c r="A9" s="54">
        <v>1</v>
      </c>
      <c r="B9" s="85" t="s">
        <v>144</v>
      </c>
      <c r="C9" s="79" t="s">
        <v>44</v>
      </c>
      <c r="D9" s="100" t="s">
        <v>129</v>
      </c>
      <c r="E9" s="55">
        <v>69.8</v>
      </c>
      <c r="F9" s="59">
        <v>22</v>
      </c>
      <c r="G9" s="60">
        <v>24</v>
      </c>
      <c r="H9" s="60">
        <v>28</v>
      </c>
      <c r="I9" s="97">
        <f>MAX(F9:H9)</f>
        <v>28</v>
      </c>
      <c r="J9" s="81">
        <v>30</v>
      </c>
      <c r="K9" s="78">
        <v>35</v>
      </c>
      <c r="L9" s="78" t="s">
        <v>77</v>
      </c>
      <c r="M9" s="98">
        <f>MAX(J9:L9)</f>
        <v>35</v>
      </c>
      <c r="N9" s="99">
        <f>SUM(I9,M9)</f>
        <v>63</v>
      </c>
      <c r="O9" s="46"/>
      <c r="P9" s="95">
        <f aca="true" t="shared" si="0" ref="P9:P36">IF(ISERROR(N9*10^(0.89726074*(LOG10(E9/148.026))^2)),"",N9*10^(0.89726074*(LOG10(E9/148.026))^2))</f>
        <v>78.52001203363554</v>
      </c>
      <c r="Q9" s="85" t="s">
        <v>84</v>
      </c>
      <c r="R9"/>
    </row>
    <row r="10" spans="1:18" ht="15" customHeight="1">
      <c r="A10" s="53">
        <v>2</v>
      </c>
      <c r="B10" s="83" t="s">
        <v>157</v>
      </c>
      <c r="C10" s="79" t="s">
        <v>158</v>
      </c>
      <c r="D10" s="96" t="s">
        <v>63</v>
      </c>
      <c r="E10" s="45">
        <v>70.5</v>
      </c>
      <c r="F10" s="81">
        <v>20</v>
      </c>
      <c r="G10" s="78">
        <v>23</v>
      </c>
      <c r="H10" s="58">
        <v>25</v>
      </c>
      <c r="I10" s="97">
        <f>MAX(F10:H10)</f>
        <v>25</v>
      </c>
      <c r="J10" s="81">
        <v>28</v>
      </c>
      <c r="K10" s="78">
        <v>32</v>
      </c>
      <c r="L10" s="78">
        <v>35</v>
      </c>
      <c r="M10" s="98">
        <f>MAX(J10:L10)</f>
        <v>35</v>
      </c>
      <c r="N10" s="99">
        <f>SUM(I10,M10)</f>
        <v>60</v>
      </c>
      <c r="O10" s="46"/>
      <c r="P10" s="95">
        <f t="shared" si="0"/>
        <v>74.34793060600144</v>
      </c>
      <c r="Q10" s="85" t="s">
        <v>66</v>
      </c>
      <c r="R10"/>
    </row>
    <row r="11" spans="1:17" ht="15" customHeight="1">
      <c r="A11" s="54">
        <v>3</v>
      </c>
      <c r="B11" s="89" t="s">
        <v>159</v>
      </c>
      <c r="C11" s="84" t="s">
        <v>160</v>
      </c>
      <c r="D11" s="131" t="s">
        <v>64</v>
      </c>
      <c r="E11" s="117">
        <v>72.95</v>
      </c>
      <c r="F11" s="119">
        <v>25</v>
      </c>
      <c r="G11" s="62">
        <v>30</v>
      </c>
      <c r="H11" s="82">
        <v>35</v>
      </c>
      <c r="I11" s="97">
        <f>MAX(F11:H11)</f>
        <v>35</v>
      </c>
      <c r="J11" s="81">
        <v>30</v>
      </c>
      <c r="K11" s="78">
        <v>35</v>
      </c>
      <c r="L11" s="78">
        <v>40</v>
      </c>
      <c r="M11" s="98">
        <f>MAX(J11:L11)</f>
        <v>40</v>
      </c>
      <c r="N11" s="99">
        <f>SUM(I11,M11)</f>
        <v>75</v>
      </c>
      <c r="O11" s="46"/>
      <c r="P11" s="95">
        <f t="shared" si="0"/>
        <v>91.15900050612896</v>
      </c>
      <c r="Q11" s="103" t="s">
        <v>76</v>
      </c>
    </row>
    <row r="12" spans="1:17" ht="15" customHeight="1">
      <c r="A12" s="53">
        <v>4</v>
      </c>
      <c r="B12" s="85" t="s">
        <v>161</v>
      </c>
      <c r="C12" s="79" t="s">
        <v>162</v>
      </c>
      <c r="D12" s="100" t="s">
        <v>64</v>
      </c>
      <c r="E12" s="118">
        <v>73</v>
      </c>
      <c r="F12" s="73">
        <v>30</v>
      </c>
      <c r="G12" s="60">
        <v>36</v>
      </c>
      <c r="H12" s="101" t="s">
        <v>79</v>
      </c>
      <c r="I12" s="97">
        <f>MAX(F12:H12)</f>
        <v>36</v>
      </c>
      <c r="J12" s="81">
        <v>30</v>
      </c>
      <c r="K12" s="78" t="s">
        <v>55</v>
      </c>
      <c r="L12" s="78">
        <v>45</v>
      </c>
      <c r="M12" s="98">
        <f>MAX(J12:L12)</f>
        <v>45</v>
      </c>
      <c r="N12" s="99">
        <f>SUM(I12,M12)</f>
        <v>81</v>
      </c>
      <c r="O12" s="46"/>
      <c r="P12" s="95">
        <f t="shared" si="0"/>
        <v>98.41454510893688</v>
      </c>
      <c r="Q12" s="85" t="s">
        <v>76</v>
      </c>
    </row>
    <row r="13" spans="1:17" ht="15" customHeight="1">
      <c r="A13" s="53">
        <v>5</v>
      </c>
      <c r="B13" s="89" t="s">
        <v>163</v>
      </c>
      <c r="C13" s="93" t="s">
        <v>164</v>
      </c>
      <c r="D13" s="102" t="s">
        <v>63</v>
      </c>
      <c r="E13" s="31">
        <v>77.1</v>
      </c>
      <c r="F13" s="61">
        <v>50</v>
      </c>
      <c r="G13" s="62">
        <v>55</v>
      </c>
      <c r="H13" s="62">
        <v>61</v>
      </c>
      <c r="I13" s="97">
        <f aca="true" t="shared" si="1" ref="I13:I36">MAX(F13:H13)</f>
        <v>61</v>
      </c>
      <c r="J13" s="81">
        <v>70</v>
      </c>
      <c r="K13" s="78">
        <v>75</v>
      </c>
      <c r="L13" s="78" t="s">
        <v>98</v>
      </c>
      <c r="M13" s="98">
        <f aca="true" t="shared" si="2" ref="M13:M36">MAX(J13:L13)</f>
        <v>75</v>
      </c>
      <c r="N13" s="99">
        <f aca="true" t="shared" si="3" ref="N13:N36">SUM(I13,M13)</f>
        <v>136</v>
      </c>
      <c r="O13" s="46"/>
      <c r="P13" s="95">
        <f t="shared" si="0"/>
        <v>160.52539051322222</v>
      </c>
      <c r="Q13" s="103" t="s">
        <v>75</v>
      </c>
    </row>
    <row r="14" spans="1:17" ht="15" customHeight="1" hidden="1">
      <c r="A14" s="53"/>
      <c r="B14" s="90"/>
      <c r="C14" s="28"/>
      <c r="D14" s="35"/>
      <c r="E14" s="38"/>
      <c r="F14" s="63"/>
      <c r="G14" s="64"/>
      <c r="H14" s="65"/>
      <c r="I14" s="97">
        <f t="shared" si="1"/>
        <v>0</v>
      </c>
      <c r="J14" s="81"/>
      <c r="K14" s="78"/>
      <c r="L14" s="78"/>
      <c r="M14" s="98">
        <f t="shared" si="2"/>
        <v>0</v>
      </c>
      <c r="N14" s="99">
        <f t="shared" si="3"/>
        <v>0</v>
      </c>
      <c r="O14" s="46"/>
      <c r="P14" s="95">
        <f t="shared" si="0"/>
      </c>
      <c r="Q14" s="43"/>
    </row>
    <row r="15" spans="1:17" ht="15" customHeight="1" hidden="1">
      <c r="A15" s="54"/>
      <c r="B15" s="89"/>
      <c r="C15" s="93"/>
      <c r="D15" s="30"/>
      <c r="E15" s="31"/>
      <c r="F15" s="80"/>
      <c r="G15" s="62"/>
      <c r="H15" s="82"/>
      <c r="I15" s="97">
        <f t="shared" si="1"/>
        <v>0</v>
      </c>
      <c r="J15" s="81"/>
      <c r="K15" s="78"/>
      <c r="L15" s="78"/>
      <c r="M15" s="98">
        <f t="shared" si="2"/>
        <v>0</v>
      </c>
      <c r="N15" s="99">
        <f t="shared" si="3"/>
        <v>0</v>
      </c>
      <c r="O15" s="46"/>
      <c r="P15" s="95">
        <f t="shared" si="0"/>
      </c>
      <c r="Q15" s="16"/>
    </row>
    <row r="16" spans="1:17" ht="15" customHeight="1" hidden="1">
      <c r="A16" s="53"/>
      <c r="B16" s="91"/>
      <c r="C16" s="94"/>
      <c r="D16" s="18"/>
      <c r="E16" s="26"/>
      <c r="F16" s="66"/>
      <c r="G16" s="67"/>
      <c r="H16" s="67"/>
      <c r="I16" s="97">
        <f t="shared" si="1"/>
        <v>0</v>
      </c>
      <c r="J16" s="81"/>
      <c r="K16" s="78"/>
      <c r="L16" s="78"/>
      <c r="M16" s="98">
        <f t="shared" si="2"/>
        <v>0</v>
      </c>
      <c r="N16" s="99">
        <f t="shared" si="3"/>
        <v>0</v>
      </c>
      <c r="O16" s="46"/>
      <c r="P16" s="95">
        <f t="shared" si="0"/>
      </c>
      <c r="Q16" s="43"/>
    </row>
    <row r="17" spans="1:17" ht="15" customHeight="1" hidden="1">
      <c r="A17" s="53"/>
      <c r="B17" s="87"/>
      <c r="C17" s="86"/>
      <c r="D17" s="37"/>
      <c r="E17" s="40"/>
      <c r="F17" s="68"/>
      <c r="G17" s="69"/>
      <c r="H17" s="69"/>
      <c r="I17" s="97">
        <f t="shared" si="1"/>
        <v>0</v>
      </c>
      <c r="J17" s="81"/>
      <c r="K17" s="78"/>
      <c r="L17" s="78"/>
      <c r="M17" s="98">
        <f t="shared" si="2"/>
        <v>0</v>
      </c>
      <c r="N17" s="99">
        <f t="shared" si="3"/>
        <v>0</v>
      </c>
      <c r="O17" s="46"/>
      <c r="P17" s="95">
        <f t="shared" si="0"/>
      </c>
      <c r="Q17" s="51"/>
    </row>
    <row r="18" spans="1:17" ht="15" customHeight="1" hidden="1">
      <c r="A18" s="53"/>
      <c r="B18" s="87"/>
      <c r="C18" s="86"/>
      <c r="D18" s="37"/>
      <c r="E18" s="40"/>
      <c r="F18" s="68"/>
      <c r="G18" s="69"/>
      <c r="H18" s="69"/>
      <c r="I18" s="97">
        <f t="shared" si="1"/>
        <v>0</v>
      </c>
      <c r="J18" s="81"/>
      <c r="K18" s="78"/>
      <c r="L18" s="78"/>
      <c r="M18" s="98">
        <f t="shared" si="2"/>
        <v>0</v>
      </c>
      <c r="N18" s="99">
        <f t="shared" si="3"/>
        <v>0</v>
      </c>
      <c r="O18" s="46"/>
      <c r="P18" s="95">
        <f t="shared" si="0"/>
      </c>
      <c r="Q18" s="16"/>
    </row>
    <row r="19" spans="1:17" ht="15" customHeight="1" hidden="1">
      <c r="A19" s="53"/>
      <c r="B19" s="87"/>
      <c r="C19" s="86"/>
      <c r="D19" s="37"/>
      <c r="E19" s="40"/>
      <c r="F19" s="68"/>
      <c r="G19" s="69"/>
      <c r="H19" s="69"/>
      <c r="I19" s="97">
        <f t="shared" si="1"/>
        <v>0</v>
      </c>
      <c r="J19" s="81"/>
      <c r="K19" s="78"/>
      <c r="L19" s="78"/>
      <c r="M19" s="98">
        <f t="shared" si="2"/>
        <v>0</v>
      </c>
      <c r="N19" s="99">
        <f t="shared" si="3"/>
        <v>0</v>
      </c>
      <c r="O19" s="46"/>
      <c r="P19" s="95">
        <f t="shared" si="0"/>
      </c>
      <c r="Q19" s="43"/>
    </row>
    <row r="20" spans="1:17" ht="15" customHeight="1" hidden="1">
      <c r="A20" s="54"/>
      <c r="B20" s="88"/>
      <c r="C20" s="48"/>
      <c r="D20" s="36"/>
      <c r="E20" s="39"/>
      <c r="F20" s="70"/>
      <c r="G20" s="71"/>
      <c r="H20" s="71"/>
      <c r="I20" s="97">
        <f t="shared" si="1"/>
        <v>0</v>
      </c>
      <c r="J20" s="81"/>
      <c r="K20" s="78"/>
      <c r="L20" s="78"/>
      <c r="M20" s="98">
        <f t="shared" si="2"/>
        <v>0</v>
      </c>
      <c r="N20" s="99">
        <f t="shared" si="3"/>
        <v>0</v>
      </c>
      <c r="O20" s="46"/>
      <c r="P20" s="95">
        <f t="shared" si="0"/>
      </c>
      <c r="Q20" s="52"/>
    </row>
    <row r="21" spans="1:17" ht="15" customHeight="1" hidden="1">
      <c r="A21" s="53"/>
      <c r="B21" s="88"/>
      <c r="C21" s="48"/>
      <c r="D21" s="36"/>
      <c r="E21" s="39"/>
      <c r="F21" s="70"/>
      <c r="G21" s="71"/>
      <c r="H21" s="71"/>
      <c r="I21" s="97">
        <f t="shared" si="1"/>
        <v>0</v>
      </c>
      <c r="J21" s="81"/>
      <c r="K21" s="78"/>
      <c r="L21" s="78"/>
      <c r="M21" s="98">
        <f t="shared" si="2"/>
        <v>0</v>
      </c>
      <c r="N21" s="99">
        <f t="shared" si="3"/>
        <v>0</v>
      </c>
      <c r="O21" s="46"/>
      <c r="P21" s="95">
        <f t="shared" si="0"/>
      </c>
      <c r="Q21" s="42"/>
    </row>
    <row r="22" spans="1:18" ht="15" customHeight="1" hidden="1">
      <c r="A22" s="53"/>
      <c r="B22" s="83"/>
      <c r="C22" s="44"/>
      <c r="D22" s="50"/>
      <c r="E22" s="39"/>
      <c r="F22" s="72"/>
      <c r="G22" s="58"/>
      <c r="H22" s="58"/>
      <c r="I22" s="97">
        <f t="shared" si="1"/>
        <v>0</v>
      </c>
      <c r="J22" s="81"/>
      <c r="K22" s="78"/>
      <c r="L22" s="78"/>
      <c r="M22" s="98">
        <f t="shared" si="2"/>
        <v>0</v>
      </c>
      <c r="N22" s="99">
        <f t="shared" si="3"/>
        <v>0</v>
      </c>
      <c r="O22" s="46"/>
      <c r="P22" s="95">
        <f t="shared" si="0"/>
      </c>
      <c r="Q22" s="42"/>
      <c r="R22" s="27"/>
    </row>
    <row r="23" spans="1:18" ht="15" customHeight="1" hidden="1">
      <c r="A23" s="54"/>
      <c r="B23" s="89"/>
      <c r="C23" s="49"/>
      <c r="D23" s="30"/>
      <c r="E23" s="39"/>
      <c r="F23" s="61"/>
      <c r="G23" s="62"/>
      <c r="H23" s="62"/>
      <c r="I23" s="97">
        <f t="shared" si="1"/>
        <v>0</v>
      </c>
      <c r="J23" s="81"/>
      <c r="K23" s="78"/>
      <c r="L23" s="78"/>
      <c r="M23" s="98">
        <f t="shared" si="2"/>
        <v>0</v>
      </c>
      <c r="N23" s="99">
        <f t="shared" si="3"/>
        <v>0</v>
      </c>
      <c r="O23" s="46"/>
      <c r="P23" s="95">
        <f t="shared" si="0"/>
      </c>
      <c r="Q23" s="43"/>
      <c r="R23" s="27"/>
    </row>
    <row r="24" spans="1:18" ht="15" customHeight="1" hidden="1">
      <c r="A24" s="53"/>
      <c r="B24" s="85"/>
      <c r="C24" s="20"/>
      <c r="D24" s="19"/>
      <c r="E24" s="39"/>
      <c r="F24" s="73"/>
      <c r="G24" s="60"/>
      <c r="H24" s="74"/>
      <c r="I24" s="97">
        <f t="shared" si="1"/>
        <v>0</v>
      </c>
      <c r="J24" s="81"/>
      <c r="K24" s="78"/>
      <c r="L24" s="78"/>
      <c r="M24" s="98">
        <f t="shared" si="2"/>
        <v>0</v>
      </c>
      <c r="N24" s="99">
        <f t="shared" si="3"/>
        <v>0</v>
      </c>
      <c r="O24" s="46"/>
      <c r="P24" s="95">
        <f t="shared" si="0"/>
      </c>
      <c r="Q24" s="42"/>
      <c r="R24" s="27"/>
    </row>
    <row r="25" spans="1:17" ht="15" customHeight="1" hidden="1">
      <c r="A25" s="53"/>
      <c r="B25" s="85"/>
      <c r="C25" s="20"/>
      <c r="D25" s="19"/>
      <c r="E25" s="39"/>
      <c r="F25" s="73"/>
      <c r="G25" s="60"/>
      <c r="H25" s="60"/>
      <c r="I25" s="97">
        <f t="shared" si="1"/>
        <v>0</v>
      </c>
      <c r="J25" s="81"/>
      <c r="K25" s="78"/>
      <c r="L25" s="78"/>
      <c r="M25" s="98">
        <f t="shared" si="2"/>
        <v>0</v>
      </c>
      <c r="N25" s="99">
        <f t="shared" si="3"/>
        <v>0</v>
      </c>
      <c r="O25" s="46"/>
      <c r="P25" s="95">
        <f t="shared" si="0"/>
      </c>
      <c r="Q25" s="42"/>
    </row>
    <row r="26" spans="1:17" ht="15" customHeight="1" hidden="1">
      <c r="A26" s="53"/>
      <c r="B26" s="89"/>
      <c r="C26" s="29"/>
      <c r="D26" s="30"/>
      <c r="E26" s="39"/>
      <c r="F26" s="61"/>
      <c r="G26" s="62"/>
      <c r="H26" s="62"/>
      <c r="I26" s="97">
        <f t="shared" si="1"/>
        <v>0</v>
      </c>
      <c r="J26" s="81"/>
      <c r="K26" s="78"/>
      <c r="L26" s="78"/>
      <c r="M26" s="98">
        <f t="shared" si="2"/>
        <v>0</v>
      </c>
      <c r="N26" s="99">
        <f t="shared" si="3"/>
        <v>0</v>
      </c>
      <c r="O26" s="46"/>
      <c r="P26" s="95">
        <f t="shared" si="0"/>
      </c>
      <c r="Q26" s="16"/>
    </row>
    <row r="27" spans="1:17" ht="15" customHeight="1" hidden="1">
      <c r="A27" s="54"/>
      <c r="B27" s="92"/>
      <c r="C27" s="17"/>
      <c r="D27" s="15"/>
      <c r="E27" s="39"/>
      <c r="F27" s="75"/>
      <c r="G27" s="76"/>
      <c r="H27" s="76"/>
      <c r="I27" s="97">
        <f t="shared" si="1"/>
        <v>0</v>
      </c>
      <c r="J27" s="81"/>
      <c r="K27" s="78"/>
      <c r="L27" s="78"/>
      <c r="M27" s="98">
        <f t="shared" si="2"/>
        <v>0</v>
      </c>
      <c r="N27" s="99">
        <f t="shared" si="3"/>
        <v>0</v>
      </c>
      <c r="O27" s="46"/>
      <c r="P27" s="95">
        <f t="shared" si="0"/>
      </c>
      <c r="Q27" s="43"/>
    </row>
    <row r="28" spans="1:17" ht="15" customHeight="1" hidden="1">
      <c r="A28" s="53"/>
      <c r="B28" s="89"/>
      <c r="C28" s="93"/>
      <c r="D28" s="30"/>
      <c r="E28" s="39"/>
      <c r="F28" s="61"/>
      <c r="G28" s="62"/>
      <c r="H28" s="62"/>
      <c r="I28" s="97">
        <f t="shared" si="1"/>
        <v>0</v>
      </c>
      <c r="J28" s="81"/>
      <c r="K28" s="78"/>
      <c r="L28" s="78"/>
      <c r="M28" s="98">
        <f t="shared" si="2"/>
        <v>0</v>
      </c>
      <c r="N28" s="99">
        <f t="shared" si="3"/>
        <v>0</v>
      </c>
      <c r="O28" s="46"/>
      <c r="P28" s="95">
        <f t="shared" si="0"/>
      </c>
      <c r="Q28" s="43"/>
    </row>
    <row r="29" spans="1:17" ht="15" customHeight="1" hidden="1">
      <c r="A29" s="53"/>
      <c r="B29" s="89"/>
      <c r="C29" s="93"/>
      <c r="D29" s="30"/>
      <c r="E29" s="39"/>
      <c r="F29" s="61"/>
      <c r="G29" s="62"/>
      <c r="H29" s="62"/>
      <c r="I29" s="97">
        <f t="shared" si="1"/>
        <v>0</v>
      </c>
      <c r="J29" s="81"/>
      <c r="K29" s="78"/>
      <c r="L29" s="78"/>
      <c r="M29" s="98">
        <f t="shared" si="2"/>
        <v>0</v>
      </c>
      <c r="N29" s="99">
        <f t="shared" si="3"/>
        <v>0</v>
      </c>
      <c r="O29" s="46"/>
      <c r="P29" s="95">
        <f t="shared" si="0"/>
      </c>
      <c r="Q29" s="16"/>
    </row>
    <row r="30" spans="1:17" ht="15" customHeight="1" hidden="1">
      <c r="A30" s="54"/>
      <c r="B30" s="89"/>
      <c r="C30" s="93"/>
      <c r="D30" s="30"/>
      <c r="E30" s="39"/>
      <c r="F30" s="61"/>
      <c r="G30" s="62"/>
      <c r="H30" s="62"/>
      <c r="I30" s="97">
        <f t="shared" si="1"/>
        <v>0</v>
      </c>
      <c r="J30" s="81"/>
      <c r="K30" s="78"/>
      <c r="L30" s="78"/>
      <c r="M30" s="98">
        <f t="shared" si="2"/>
        <v>0</v>
      </c>
      <c r="N30" s="99">
        <f t="shared" si="3"/>
        <v>0</v>
      </c>
      <c r="O30" s="46"/>
      <c r="P30" s="95">
        <f t="shared" si="0"/>
      </c>
      <c r="Q30" s="16"/>
    </row>
    <row r="31" spans="1:17" ht="15" customHeight="1" hidden="1">
      <c r="A31" s="53"/>
      <c r="B31" s="89"/>
      <c r="C31" s="93"/>
      <c r="D31" s="30"/>
      <c r="E31" s="39"/>
      <c r="F31" s="61"/>
      <c r="G31" s="62"/>
      <c r="H31" s="62"/>
      <c r="I31" s="97">
        <f t="shared" si="1"/>
        <v>0</v>
      </c>
      <c r="J31" s="81"/>
      <c r="K31" s="78"/>
      <c r="L31" s="78"/>
      <c r="M31" s="98">
        <f t="shared" si="2"/>
        <v>0</v>
      </c>
      <c r="N31" s="99">
        <f t="shared" si="3"/>
        <v>0</v>
      </c>
      <c r="O31" s="46"/>
      <c r="P31" s="95">
        <f t="shared" si="0"/>
      </c>
      <c r="Q31" s="43"/>
    </row>
    <row r="32" spans="1:18" ht="15" customHeight="1" hidden="1">
      <c r="A32" s="53"/>
      <c r="B32" s="85"/>
      <c r="C32" s="84"/>
      <c r="D32" s="19"/>
      <c r="E32" s="39"/>
      <c r="F32" s="73"/>
      <c r="G32" s="60"/>
      <c r="H32" s="60"/>
      <c r="I32" s="97">
        <f t="shared" si="1"/>
        <v>0</v>
      </c>
      <c r="J32" s="81"/>
      <c r="K32" s="78"/>
      <c r="L32" s="78"/>
      <c r="M32" s="98">
        <f t="shared" si="2"/>
        <v>0</v>
      </c>
      <c r="N32" s="99">
        <f t="shared" si="3"/>
        <v>0</v>
      </c>
      <c r="O32" s="46"/>
      <c r="P32" s="95">
        <f t="shared" si="0"/>
      </c>
      <c r="Q32" s="42"/>
      <c r="R32" s="27"/>
    </row>
    <row r="33" spans="1:18" ht="15" customHeight="1" hidden="1">
      <c r="A33" s="53"/>
      <c r="B33" s="42"/>
      <c r="C33" s="20"/>
      <c r="D33" s="19"/>
      <c r="E33" s="39"/>
      <c r="F33" s="73"/>
      <c r="G33" s="60"/>
      <c r="H33" s="60"/>
      <c r="I33" s="97">
        <f t="shared" si="1"/>
        <v>0</v>
      </c>
      <c r="J33" s="81"/>
      <c r="K33" s="78"/>
      <c r="L33" s="78"/>
      <c r="M33" s="98">
        <f t="shared" si="2"/>
        <v>0</v>
      </c>
      <c r="N33" s="99">
        <f t="shared" si="3"/>
        <v>0</v>
      </c>
      <c r="O33" s="46"/>
      <c r="P33" s="95">
        <f t="shared" si="0"/>
      </c>
      <c r="Q33" s="42"/>
      <c r="R33" s="27"/>
    </row>
    <row r="34" spans="1:18" ht="15" customHeight="1" hidden="1">
      <c r="A34" s="54"/>
      <c r="B34" s="32"/>
      <c r="C34" s="29"/>
      <c r="D34" s="30"/>
      <c r="E34" s="39"/>
      <c r="F34" s="61"/>
      <c r="G34" s="62"/>
      <c r="H34" s="62"/>
      <c r="I34" s="97">
        <f t="shared" si="1"/>
        <v>0</v>
      </c>
      <c r="J34" s="81"/>
      <c r="K34" s="78"/>
      <c r="L34" s="78"/>
      <c r="M34" s="98">
        <f t="shared" si="2"/>
        <v>0</v>
      </c>
      <c r="N34" s="99">
        <f t="shared" si="3"/>
        <v>0</v>
      </c>
      <c r="O34" s="46"/>
      <c r="P34" s="95">
        <f t="shared" si="0"/>
      </c>
      <c r="Q34" s="43"/>
      <c r="R34" s="27"/>
    </row>
    <row r="35" spans="1:18" ht="15" customHeight="1" hidden="1">
      <c r="A35" s="53"/>
      <c r="B35" s="41"/>
      <c r="C35" s="33"/>
      <c r="D35" s="34"/>
      <c r="E35" s="39"/>
      <c r="F35" s="77"/>
      <c r="G35" s="65"/>
      <c r="H35" s="65"/>
      <c r="I35" s="97">
        <f t="shared" si="1"/>
        <v>0</v>
      </c>
      <c r="J35" s="81"/>
      <c r="K35" s="78"/>
      <c r="L35" s="78"/>
      <c r="M35" s="98">
        <f t="shared" si="2"/>
        <v>0</v>
      </c>
      <c r="N35" s="99">
        <f t="shared" si="3"/>
        <v>0</v>
      </c>
      <c r="O35" s="46"/>
      <c r="P35" s="95">
        <f t="shared" si="0"/>
      </c>
      <c r="Q35" s="43"/>
      <c r="R35" s="27"/>
    </row>
    <row r="36" spans="1:18" ht="15" customHeight="1" hidden="1">
      <c r="A36" s="53"/>
      <c r="B36" s="32"/>
      <c r="C36" s="29"/>
      <c r="D36" s="30"/>
      <c r="E36" s="39"/>
      <c r="F36" s="61"/>
      <c r="G36" s="62"/>
      <c r="H36" s="62"/>
      <c r="I36" s="97">
        <f t="shared" si="1"/>
        <v>0</v>
      </c>
      <c r="J36" s="81"/>
      <c r="K36" s="78"/>
      <c r="L36" s="78"/>
      <c r="M36" s="98">
        <f t="shared" si="2"/>
        <v>0</v>
      </c>
      <c r="N36" s="99">
        <f t="shared" si="3"/>
        <v>0</v>
      </c>
      <c r="O36" s="46"/>
      <c r="P36" s="95">
        <f t="shared" si="0"/>
      </c>
      <c r="Q36" s="43"/>
      <c r="R36" s="27"/>
    </row>
    <row r="37" spans="10:12" ht="12.75">
      <c r="J37" s="47"/>
      <c r="K37" s="47"/>
      <c r="L37" s="47"/>
    </row>
    <row r="38" spans="5:6" ht="12.75">
      <c r="E38" s="167"/>
      <c r="F38" s="166" t="s">
        <v>168</v>
      </c>
    </row>
  </sheetData>
  <sheetProtection/>
  <mergeCells count="20"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</mergeCells>
  <conditionalFormatting sqref="F9:H36 J9:L36">
    <cfRule type="cellIs" priority="1" dxfId="60" operator="greaterThan" stopIfTrue="1">
      <formula>"n"</formula>
    </cfRule>
    <cfRule type="cellIs" priority="2" dxfId="1" operator="greaterThan" stopIfTrue="1">
      <formula>"b"</formula>
    </cfRule>
    <cfRule type="cellIs" priority="3" dxfId="0" operator="greaterThan" stopIfTrue="1">
      <formula>0</formula>
    </cfRule>
  </conditionalFormatting>
  <dataValidations count="1">
    <dataValidation type="whole" allowBlank="1" sqref="F22:H36">
      <formula1>0</formula1>
      <formula2>999</formula2>
    </dataValidation>
  </dataValidations>
  <printOptions/>
  <pageMargins left="0.7874015748031497" right="0.3937007874015748" top="0" bottom="0" header="0" footer="0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apas19">
    <tabColor rgb="FFFF0000"/>
  </sheetPr>
  <dimension ref="A1:R38"/>
  <sheetViews>
    <sheetView zoomScalePageLayoutView="0" workbookViewId="0" topLeftCell="A1">
      <selection activeCell="A23" sqref="A23:Q25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hidden="1" customWidth="1"/>
    <col min="16" max="16" width="12.7109375" style="4" customWidth="1"/>
    <col min="17" max="17" width="14.8515625" style="7" customWidth="1"/>
    <col min="18" max="18" width="14.00390625" style="6" customWidth="1"/>
  </cols>
  <sheetData>
    <row r="1" spans="1:18" ht="51.75" customHeight="1">
      <c r="A1" s="261" t="s">
        <v>99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1"/>
    </row>
    <row r="2" spans="1:18" ht="27" customHeight="1">
      <c r="A2" s="263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1"/>
    </row>
    <row r="3" spans="1:18" ht="18" customHeight="1">
      <c r="A3" s="265" t="s">
        <v>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1"/>
    </row>
    <row r="4" ht="16.5" customHeight="1"/>
    <row r="5" spans="1:18" ht="19.5" customHeight="1">
      <c r="A5" s="266" t="s">
        <v>16</v>
      </c>
      <c r="B5" s="267"/>
      <c r="C5" s="267"/>
      <c r="D5" s="21"/>
      <c r="E5" s="22"/>
      <c r="F5" s="266" t="s">
        <v>16</v>
      </c>
      <c r="G5" s="267"/>
      <c r="H5" s="267"/>
      <c r="I5" s="23"/>
      <c r="J5" s="268" t="s">
        <v>100</v>
      </c>
      <c r="K5" s="269"/>
      <c r="L5" s="269"/>
      <c r="M5" s="10"/>
      <c r="N5" s="10"/>
      <c r="O5" s="10"/>
      <c r="P5" s="134" t="s">
        <v>137</v>
      </c>
      <c r="R5" s="13"/>
    </row>
    <row r="6" spans="1:18" ht="22.5" customHeight="1">
      <c r="A6" s="249" t="s">
        <v>1</v>
      </c>
      <c r="B6" s="249"/>
      <c r="C6" s="249"/>
      <c r="D6" s="24"/>
      <c r="E6" s="25"/>
      <c r="F6" s="250" t="s">
        <v>2</v>
      </c>
      <c r="G6" s="250"/>
      <c r="H6" s="250"/>
      <c r="I6" s="23"/>
      <c r="J6" s="251" t="s">
        <v>3</v>
      </c>
      <c r="K6" s="251"/>
      <c r="L6" s="252"/>
      <c r="M6" s="2"/>
      <c r="N6" s="10"/>
      <c r="O6" s="10"/>
      <c r="P6" s="11" t="s">
        <v>4</v>
      </c>
      <c r="R6" s="14"/>
    </row>
    <row r="7" spans="1:18" ht="15" customHeight="1">
      <c r="A7" s="253" t="s">
        <v>5</v>
      </c>
      <c r="B7" s="254" t="s">
        <v>6</v>
      </c>
      <c r="C7" s="253" t="s">
        <v>7</v>
      </c>
      <c r="D7" s="255" t="s">
        <v>2</v>
      </c>
      <c r="E7" s="257" t="s">
        <v>8</v>
      </c>
      <c r="F7" s="258" t="s">
        <v>9</v>
      </c>
      <c r="G7" s="259"/>
      <c r="H7" s="259"/>
      <c r="I7" s="260"/>
      <c r="J7" s="258" t="s">
        <v>10</v>
      </c>
      <c r="K7" s="259"/>
      <c r="L7" s="259"/>
      <c r="M7" s="260"/>
      <c r="N7" s="242" t="s">
        <v>11</v>
      </c>
      <c r="O7" s="243" t="s">
        <v>12</v>
      </c>
      <c r="P7" s="245" t="s">
        <v>13</v>
      </c>
      <c r="Q7" s="247" t="s">
        <v>14</v>
      </c>
      <c r="R7"/>
    </row>
    <row r="8" spans="1:17" s="3" customFormat="1" ht="15" customHeight="1">
      <c r="A8" s="253"/>
      <c r="B8" s="254"/>
      <c r="C8" s="253"/>
      <c r="D8" s="256"/>
      <c r="E8" s="257"/>
      <c r="F8" s="8">
        <v>1</v>
      </c>
      <c r="G8" s="9">
        <v>2</v>
      </c>
      <c r="H8" s="9">
        <v>3</v>
      </c>
      <c r="I8" s="12" t="s">
        <v>15</v>
      </c>
      <c r="J8" s="8">
        <v>1</v>
      </c>
      <c r="K8" s="9">
        <v>2</v>
      </c>
      <c r="L8" s="9">
        <v>3</v>
      </c>
      <c r="M8" s="12" t="s">
        <v>15</v>
      </c>
      <c r="N8" s="242"/>
      <c r="O8" s="244"/>
      <c r="P8" s="246"/>
      <c r="Q8" s="248"/>
    </row>
    <row r="9" spans="1:18" ht="15" customHeight="1">
      <c r="A9" s="54">
        <v>1</v>
      </c>
      <c r="B9" s="85" t="s">
        <v>148</v>
      </c>
      <c r="C9" s="79" t="s">
        <v>149</v>
      </c>
      <c r="D9" s="100" t="s">
        <v>129</v>
      </c>
      <c r="E9" s="55">
        <v>79.4</v>
      </c>
      <c r="F9" s="59">
        <v>25</v>
      </c>
      <c r="G9" s="60">
        <v>28</v>
      </c>
      <c r="H9" s="60">
        <v>30</v>
      </c>
      <c r="I9" s="97">
        <f>MAX(F9:H9)</f>
        <v>30</v>
      </c>
      <c r="J9" s="81">
        <v>40</v>
      </c>
      <c r="K9" s="78">
        <v>43</v>
      </c>
      <c r="L9" s="78">
        <v>45</v>
      </c>
      <c r="M9" s="98">
        <f>MAX(J9:L9)</f>
        <v>45</v>
      </c>
      <c r="N9" s="99">
        <f>SUM(I9,M9)</f>
        <v>75</v>
      </c>
      <c r="O9" s="46"/>
      <c r="P9" s="95">
        <f aca="true" t="shared" si="0" ref="P9:P36">IF(ISERROR(N9*10^(0.89726074*(LOG10(E9/148.026))^2)),"",N9*10^(0.89726074*(LOG10(E9/148.026))^2))</f>
        <v>87.24138502949394</v>
      </c>
      <c r="Q9" s="85" t="s">
        <v>84</v>
      </c>
      <c r="R9"/>
    </row>
    <row r="10" spans="1:18" ht="15" customHeight="1" hidden="1">
      <c r="A10" s="53"/>
      <c r="B10" s="83"/>
      <c r="C10" s="79"/>
      <c r="D10" s="96"/>
      <c r="E10" s="45"/>
      <c r="F10" s="81"/>
      <c r="G10" s="78"/>
      <c r="H10" s="58"/>
      <c r="I10" s="97">
        <f>MAX(F10:H10)</f>
        <v>0</v>
      </c>
      <c r="J10" s="81"/>
      <c r="K10" s="78"/>
      <c r="L10" s="78"/>
      <c r="M10" s="98">
        <f>MAX(J10:L10)</f>
        <v>0</v>
      </c>
      <c r="N10" s="99">
        <f>SUM(I10,M10)</f>
        <v>0</v>
      </c>
      <c r="O10" s="46"/>
      <c r="P10" s="95">
        <f t="shared" si="0"/>
      </c>
      <c r="Q10" s="85"/>
      <c r="R10"/>
    </row>
    <row r="11" spans="1:17" ht="15" customHeight="1" hidden="1">
      <c r="A11" s="54"/>
      <c r="B11" s="89"/>
      <c r="C11" s="84"/>
      <c r="D11" s="116"/>
      <c r="E11" s="117"/>
      <c r="F11" s="119"/>
      <c r="G11" s="62"/>
      <c r="H11" s="82"/>
      <c r="I11" s="97">
        <f>MAX(F11:H11)</f>
        <v>0</v>
      </c>
      <c r="J11" s="81"/>
      <c r="K11" s="78"/>
      <c r="L11" s="78"/>
      <c r="M11" s="98">
        <f>MAX(J11:L11)</f>
        <v>0</v>
      </c>
      <c r="N11" s="99">
        <f>SUM(I11,M11)</f>
        <v>0</v>
      </c>
      <c r="O11" s="46"/>
      <c r="P11" s="95">
        <f t="shared" si="0"/>
      </c>
      <c r="Q11" s="16"/>
    </row>
    <row r="12" spans="1:17" ht="15" customHeight="1" hidden="1">
      <c r="A12" s="53"/>
      <c r="B12" s="85"/>
      <c r="C12" s="79"/>
      <c r="D12" s="19"/>
      <c r="E12" s="118"/>
      <c r="F12" s="73"/>
      <c r="G12" s="60"/>
      <c r="H12" s="60"/>
      <c r="I12" s="97">
        <f>MAX(F12:H12)</f>
        <v>0</v>
      </c>
      <c r="J12" s="81"/>
      <c r="K12" s="78"/>
      <c r="L12" s="78"/>
      <c r="M12" s="98">
        <f>MAX(J12:L12)</f>
        <v>0</v>
      </c>
      <c r="N12" s="99">
        <f>SUM(I12,M12)</f>
        <v>0</v>
      </c>
      <c r="O12" s="46"/>
      <c r="P12" s="95">
        <f t="shared" si="0"/>
      </c>
      <c r="Q12" s="42"/>
    </row>
    <row r="13" spans="1:17" ht="15" customHeight="1" hidden="1">
      <c r="A13" s="53"/>
      <c r="B13" s="89"/>
      <c r="C13" s="93"/>
      <c r="D13" s="30"/>
      <c r="E13" s="31"/>
      <c r="F13" s="61"/>
      <c r="G13" s="62"/>
      <c r="H13" s="62"/>
      <c r="I13" s="97">
        <f aca="true" t="shared" si="1" ref="I13:I36">MAX(F13:H13)</f>
        <v>0</v>
      </c>
      <c r="J13" s="81"/>
      <c r="K13" s="78"/>
      <c r="L13" s="78"/>
      <c r="M13" s="98">
        <f aca="true" t="shared" si="2" ref="M13:M36">MAX(J13:L13)</f>
        <v>0</v>
      </c>
      <c r="N13" s="99">
        <f aca="true" t="shared" si="3" ref="N13:N36">SUM(I13,M13)</f>
        <v>0</v>
      </c>
      <c r="O13" s="46"/>
      <c r="P13" s="95">
        <f t="shared" si="0"/>
      </c>
      <c r="Q13" s="16"/>
    </row>
    <row r="14" spans="1:17" ht="15" customHeight="1" hidden="1">
      <c r="A14" s="53"/>
      <c r="B14" s="90"/>
      <c r="C14" s="28"/>
      <c r="D14" s="35"/>
      <c r="E14" s="38"/>
      <c r="F14" s="63"/>
      <c r="G14" s="64"/>
      <c r="H14" s="65"/>
      <c r="I14" s="97">
        <f t="shared" si="1"/>
        <v>0</v>
      </c>
      <c r="J14" s="81"/>
      <c r="K14" s="78"/>
      <c r="L14" s="78"/>
      <c r="M14" s="98">
        <f t="shared" si="2"/>
        <v>0</v>
      </c>
      <c r="N14" s="99">
        <f t="shared" si="3"/>
        <v>0</v>
      </c>
      <c r="O14" s="46"/>
      <c r="P14" s="95">
        <f t="shared" si="0"/>
      </c>
      <c r="Q14" s="43"/>
    </row>
    <row r="15" spans="1:17" ht="15" customHeight="1" hidden="1">
      <c r="A15" s="54"/>
      <c r="B15" s="89"/>
      <c r="C15" s="93"/>
      <c r="D15" s="30"/>
      <c r="E15" s="31"/>
      <c r="F15" s="80"/>
      <c r="G15" s="62"/>
      <c r="H15" s="82"/>
      <c r="I15" s="97">
        <f t="shared" si="1"/>
        <v>0</v>
      </c>
      <c r="J15" s="81"/>
      <c r="K15" s="78"/>
      <c r="L15" s="78"/>
      <c r="M15" s="98">
        <f t="shared" si="2"/>
        <v>0</v>
      </c>
      <c r="N15" s="99">
        <f t="shared" si="3"/>
        <v>0</v>
      </c>
      <c r="O15" s="46"/>
      <c r="P15" s="95">
        <f t="shared" si="0"/>
      </c>
      <c r="Q15" s="16"/>
    </row>
    <row r="16" spans="1:17" ht="15" customHeight="1" hidden="1">
      <c r="A16" s="53"/>
      <c r="B16" s="91"/>
      <c r="C16" s="94"/>
      <c r="D16" s="18"/>
      <c r="E16" s="26"/>
      <c r="F16" s="66"/>
      <c r="G16" s="67"/>
      <c r="H16" s="67"/>
      <c r="I16" s="97">
        <f t="shared" si="1"/>
        <v>0</v>
      </c>
      <c r="J16" s="81"/>
      <c r="K16" s="78"/>
      <c r="L16" s="78"/>
      <c r="M16" s="98">
        <f t="shared" si="2"/>
        <v>0</v>
      </c>
      <c r="N16" s="99">
        <f t="shared" si="3"/>
        <v>0</v>
      </c>
      <c r="O16" s="46"/>
      <c r="P16" s="95">
        <f t="shared" si="0"/>
      </c>
      <c r="Q16" s="43"/>
    </row>
    <row r="17" spans="1:17" ht="15" customHeight="1" hidden="1">
      <c r="A17" s="53"/>
      <c r="B17" s="87"/>
      <c r="C17" s="86"/>
      <c r="D17" s="37"/>
      <c r="E17" s="40"/>
      <c r="F17" s="68"/>
      <c r="G17" s="69"/>
      <c r="H17" s="69"/>
      <c r="I17" s="97">
        <f t="shared" si="1"/>
        <v>0</v>
      </c>
      <c r="J17" s="81"/>
      <c r="K17" s="78"/>
      <c r="L17" s="78"/>
      <c r="M17" s="98">
        <f t="shared" si="2"/>
        <v>0</v>
      </c>
      <c r="N17" s="99">
        <f t="shared" si="3"/>
        <v>0</v>
      </c>
      <c r="O17" s="46"/>
      <c r="P17" s="95">
        <f t="shared" si="0"/>
      </c>
      <c r="Q17" s="51"/>
    </row>
    <row r="18" spans="1:17" ht="15" customHeight="1" hidden="1">
      <c r="A18" s="53"/>
      <c r="B18" s="87"/>
      <c r="C18" s="86"/>
      <c r="D18" s="37"/>
      <c r="E18" s="40"/>
      <c r="F18" s="68"/>
      <c r="G18" s="69"/>
      <c r="H18" s="69"/>
      <c r="I18" s="97">
        <f t="shared" si="1"/>
        <v>0</v>
      </c>
      <c r="J18" s="81"/>
      <c r="K18" s="78"/>
      <c r="L18" s="78"/>
      <c r="M18" s="98">
        <f t="shared" si="2"/>
        <v>0</v>
      </c>
      <c r="N18" s="99">
        <f t="shared" si="3"/>
        <v>0</v>
      </c>
      <c r="O18" s="46"/>
      <c r="P18" s="95">
        <f t="shared" si="0"/>
      </c>
      <c r="Q18" s="16"/>
    </row>
    <row r="19" spans="1:17" ht="15" customHeight="1" hidden="1">
      <c r="A19" s="53"/>
      <c r="B19" s="87"/>
      <c r="C19" s="86"/>
      <c r="D19" s="37"/>
      <c r="E19" s="40"/>
      <c r="F19" s="68"/>
      <c r="G19" s="69"/>
      <c r="H19" s="69"/>
      <c r="I19" s="97">
        <f t="shared" si="1"/>
        <v>0</v>
      </c>
      <c r="J19" s="81"/>
      <c r="K19" s="78"/>
      <c r="L19" s="78"/>
      <c r="M19" s="98">
        <f t="shared" si="2"/>
        <v>0</v>
      </c>
      <c r="N19" s="99">
        <f t="shared" si="3"/>
        <v>0</v>
      </c>
      <c r="O19" s="46"/>
      <c r="P19" s="95">
        <f t="shared" si="0"/>
      </c>
      <c r="Q19" s="43"/>
    </row>
    <row r="20" spans="1:17" ht="15" customHeight="1" hidden="1">
      <c r="A20" s="54"/>
      <c r="B20" s="88"/>
      <c r="C20" s="48"/>
      <c r="D20" s="36"/>
      <c r="E20" s="39"/>
      <c r="F20" s="70"/>
      <c r="G20" s="71"/>
      <c r="H20" s="71"/>
      <c r="I20" s="97">
        <f t="shared" si="1"/>
        <v>0</v>
      </c>
      <c r="J20" s="81"/>
      <c r="K20" s="78"/>
      <c r="L20" s="78"/>
      <c r="M20" s="98">
        <f t="shared" si="2"/>
        <v>0</v>
      </c>
      <c r="N20" s="99">
        <f t="shared" si="3"/>
        <v>0</v>
      </c>
      <c r="O20" s="46"/>
      <c r="P20" s="95">
        <f t="shared" si="0"/>
      </c>
      <c r="Q20" s="52"/>
    </row>
    <row r="21" spans="1:17" ht="15" customHeight="1" hidden="1">
      <c r="A21" s="53"/>
      <c r="B21" s="88"/>
      <c r="C21" s="48"/>
      <c r="D21" s="36"/>
      <c r="E21" s="39"/>
      <c r="F21" s="70"/>
      <c r="G21" s="71"/>
      <c r="H21" s="71"/>
      <c r="I21" s="97">
        <f t="shared" si="1"/>
        <v>0</v>
      </c>
      <c r="J21" s="81"/>
      <c r="K21" s="78"/>
      <c r="L21" s="78"/>
      <c r="M21" s="98">
        <f t="shared" si="2"/>
        <v>0</v>
      </c>
      <c r="N21" s="99">
        <f t="shared" si="3"/>
        <v>0</v>
      </c>
      <c r="O21" s="46"/>
      <c r="P21" s="95">
        <f t="shared" si="0"/>
      </c>
      <c r="Q21" s="42"/>
    </row>
    <row r="22" spans="1:18" ht="15" customHeight="1" hidden="1">
      <c r="A22" s="53"/>
      <c r="B22" s="83"/>
      <c r="C22" s="44"/>
      <c r="D22" s="50"/>
      <c r="E22" s="39"/>
      <c r="F22" s="72"/>
      <c r="G22" s="58"/>
      <c r="H22" s="58"/>
      <c r="I22" s="97">
        <f t="shared" si="1"/>
        <v>0</v>
      </c>
      <c r="J22" s="81"/>
      <c r="K22" s="78"/>
      <c r="L22" s="78"/>
      <c r="M22" s="98">
        <f t="shared" si="2"/>
        <v>0</v>
      </c>
      <c r="N22" s="99">
        <f t="shared" si="3"/>
        <v>0</v>
      </c>
      <c r="O22" s="46"/>
      <c r="P22" s="95">
        <f t="shared" si="0"/>
      </c>
      <c r="Q22" s="42"/>
      <c r="R22" s="27"/>
    </row>
    <row r="23" spans="1:18" ht="15" customHeight="1" hidden="1">
      <c r="A23" s="54"/>
      <c r="B23" s="89"/>
      <c r="C23" s="49"/>
      <c r="D23" s="30"/>
      <c r="E23" s="39"/>
      <c r="F23" s="61"/>
      <c r="G23" s="62"/>
      <c r="H23" s="62"/>
      <c r="I23" s="97">
        <f t="shared" si="1"/>
        <v>0</v>
      </c>
      <c r="J23" s="81"/>
      <c r="K23" s="78"/>
      <c r="L23" s="78"/>
      <c r="M23" s="98">
        <f t="shared" si="2"/>
        <v>0</v>
      </c>
      <c r="N23" s="99">
        <f t="shared" si="3"/>
        <v>0</v>
      </c>
      <c r="O23" s="46"/>
      <c r="P23" s="95">
        <f t="shared" si="0"/>
      </c>
      <c r="Q23" s="43"/>
      <c r="R23" s="27"/>
    </row>
    <row r="24" spans="1:18" ht="15" customHeight="1" hidden="1">
      <c r="A24" s="53"/>
      <c r="B24" s="85"/>
      <c r="C24" s="20"/>
      <c r="D24" s="19"/>
      <c r="E24" s="39"/>
      <c r="F24" s="73"/>
      <c r="G24" s="60"/>
      <c r="H24" s="74"/>
      <c r="I24" s="97">
        <f t="shared" si="1"/>
        <v>0</v>
      </c>
      <c r="J24" s="81"/>
      <c r="K24" s="78"/>
      <c r="L24" s="78"/>
      <c r="M24" s="98">
        <f t="shared" si="2"/>
        <v>0</v>
      </c>
      <c r="N24" s="99">
        <f t="shared" si="3"/>
        <v>0</v>
      </c>
      <c r="O24" s="46"/>
      <c r="P24" s="95">
        <f t="shared" si="0"/>
      </c>
      <c r="Q24" s="42"/>
      <c r="R24" s="27"/>
    </row>
    <row r="25" spans="1:17" ht="15" customHeight="1" hidden="1">
      <c r="A25" s="53"/>
      <c r="B25" s="85"/>
      <c r="C25" s="20"/>
      <c r="D25" s="19"/>
      <c r="E25" s="39"/>
      <c r="F25" s="73"/>
      <c r="G25" s="60"/>
      <c r="H25" s="60"/>
      <c r="I25" s="97">
        <f t="shared" si="1"/>
        <v>0</v>
      </c>
      <c r="J25" s="81"/>
      <c r="K25" s="78"/>
      <c r="L25" s="78"/>
      <c r="M25" s="98">
        <f t="shared" si="2"/>
        <v>0</v>
      </c>
      <c r="N25" s="99">
        <f t="shared" si="3"/>
        <v>0</v>
      </c>
      <c r="O25" s="46"/>
      <c r="P25" s="95">
        <f t="shared" si="0"/>
      </c>
      <c r="Q25" s="42"/>
    </row>
    <row r="26" spans="1:17" ht="15" customHeight="1" hidden="1">
      <c r="A26" s="53"/>
      <c r="B26" s="89"/>
      <c r="C26" s="29"/>
      <c r="D26" s="30"/>
      <c r="E26" s="39"/>
      <c r="F26" s="61"/>
      <c r="G26" s="62"/>
      <c r="H26" s="62"/>
      <c r="I26" s="97">
        <f t="shared" si="1"/>
        <v>0</v>
      </c>
      <c r="J26" s="81"/>
      <c r="K26" s="78"/>
      <c r="L26" s="78"/>
      <c r="M26" s="98">
        <f t="shared" si="2"/>
        <v>0</v>
      </c>
      <c r="N26" s="99">
        <f t="shared" si="3"/>
        <v>0</v>
      </c>
      <c r="O26" s="46"/>
      <c r="P26" s="95">
        <f t="shared" si="0"/>
      </c>
      <c r="Q26" s="16"/>
    </row>
    <row r="27" spans="1:17" ht="15" customHeight="1" hidden="1">
      <c r="A27" s="54"/>
      <c r="B27" s="92"/>
      <c r="C27" s="17"/>
      <c r="D27" s="15"/>
      <c r="E27" s="39"/>
      <c r="F27" s="75"/>
      <c r="G27" s="76"/>
      <c r="H27" s="76"/>
      <c r="I27" s="97">
        <f t="shared" si="1"/>
        <v>0</v>
      </c>
      <c r="J27" s="81"/>
      <c r="K27" s="78"/>
      <c r="L27" s="78"/>
      <c r="M27" s="98">
        <f t="shared" si="2"/>
        <v>0</v>
      </c>
      <c r="N27" s="99">
        <f t="shared" si="3"/>
        <v>0</v>
      </c>
      <c r="O27" s="46"/>
      <c r="P27" s="95">
        <f t="shared" si="0"/>
      </c>
      <c r="Q27" s="43"/>
    </row>
    <row r="28" spans="1:17" ht="15" customHeight="1" hidden="1">
      <c r="A28" s="53"/>
      <c r="B28" s="89"/>
      <c r="C28" s="93"/>
      <c r="D28" s="30"/>
      <c r="E28" s="39"/>
      <c r="F28" s="61"/>
      <c r="G28" s="62"/>
      <c r="H28" s="62"/>
      <c r="I28" s="97">
        <f t="shared" si="1"/>
        <v>0</v>
      </c>
      <c r="J28" s="81"/>
      <c r="K28" s="78"/>
      <c r="L28" s="78"/>
      <c r="M28" s="98">
        <f t="shared" si="2"/>
        <v>0</v>
      </c>
      <c r="N28" s="99">
        <f t="shared" si="3"/>
        <v>0</v>
      </c>
      <c r="O28" s="46"/>
      <c r="P28" s="95">
        <f t="shared" si="0"/>
      </c>
      <c r="Q28" s="43"/>
    </row>
    <row r="29" spans="1:17" ht="15" customHeight="1" hidden="1">
      <c r="A29" s="53"/>
      <c r="B29" s="89"/>
      <c r="C29" s="93"/>
      <c r="D29" s="30"/>
      <c r="E29" s="39"/>
      <c r="F29" s="61"/>
      <c r="G29" s="62"/>
      <c r="H29" s="62"/>
      <c r="I29" s="97">
        <f t="shared" si="1"/>
        <v>0</v>
      </c>
      <c r="J29" s="81"/>
      <c r="K29" s="78"/>
      <c r="L29" s="78"/>
      <c r="M29" s="98">
        <f t="shared" si="2"/>
        <v>0</v>
      </c>
      <c r="N29" s="99">
        <f t="shared" si="3"/>
        <v>0</v>
      </c>
      <c r="O29" s="46"/>
      <c r="P29" s="95">
        <f t="shared" si="0"/>
      </c>
      <c r="Q29" s="16"/>
    </row>
    <row r="30" spans="1:17" ht="15" customHeight="1" hidden="1">
      <c r="A30" s="54"/>
      <c r="B30" s="89"/>
      <c r="C30" s="93"/>
      <c r="D30" s="30"/>
      <c r="E30" s="39"/>
      <c r="F30" s="61"/>
      <c r="G30" s="62"/>
      <c r="H30" s="62"/>
      <c r="I30" s="97">
        <f t="shared" si="1"/>
        <v>0</v>
      </c>
      <c r="J30" s="81"/>
      <c r="K30" s="78"/>
      <c r="L30" s="78"/>
      <c r="M30" s="98">
        <f t="shared" si="2"/>
        <v>0</v>
      </c>
      <c r="N30" s="99">
        <f t="shared" si="3"/>
        <v>0</v>
      </c>
      <c r="O30" s="46"/>
      <c r="P30" s="95">
        <f t="shared" si="0"/>
      </c>
      <c r="Q30" s="16"/>
    </row>
    <row r="31" spans="1:17" ht="15" customHeight="1" hidden="1">
      <c r="A31" s="53"/>
      <c r="B31" s="89"/>
      <c r="C31" s="93"/>
      <c r="D31" s="30"/>
      <c r="E31" s="39"/>
      <c r="F31" s="61"/>
      <c r="G31" s="62"/>
      <c r="H31" s="62"/>
      <c r="I31" s="97">
        <f t="shared" si="1"/>
        <v>0</v>
      </c>
      <c r="J31" s="81"/>
      <c r="K31" s="78"/>
      <c r="L31" s="78"/>
      <c r="M31" s="98">
        <f t="shared" si="2"/>
        <v>0</v>
      </c>
      <c r="N31" s="99">
        <f t="shared" si="3"/>
        <v>0</v>
      </c>
      <c r="O31" s="46"/>
      <c r="P31" s="95">
        <f t="shared" si="0"/>
      </c>
      <c r="Q31" s="43"/>
    </row>
    <row r="32" spans="1:18" ht="15" customHeight="1" hidden="1">
      <c r="A32" s="53"/>
      <c r="B32" s="85"/>
      <c r="C32" s="84"/>
      <c r="D32" s="19"/>
      <c r="E32" s="39"/>
      <c r="F32" s="73"/>
      <c r="G32" s="60"/>
      <c r="H32" s="60"/>
      <c r="I32" s="97">
        <f t="shared" si="1"/>
        <v>0</v>
      </c>
      <c r="J32" s="81"/>
      <c r="K32" s="78"/>
      <c r="L32" s="78"/>
      <c r="M32" s="98">
        <f t="shared" si="2"/>
        <v>0</v>
      </c>
      <c r="N32" s="99">
        <f t="shared" si="3"/>
        <v>0</v>
      </c>
      <c r="O32" s="46"/>
      <c r="P32" s="95">
        <f t="shared" si="0"/>
      </c>
      <c r="Q32" s="42"/>
      <c r="R32" s="27"/>
    </row>
    <row r="33" spans="1:18" ht="15" customHeight="1" hidden="1">
      <c r="A33" s="53"/>
      <c r="B33" s="42"/>
      <c r="C33" s="20"/>
      <c r="D33" s="19"/>
      <c r="E33" s="39"/>
      <c r="F33" s="73"/>
      <c r="G33" s="60"/>
      <c r="H33" s="60"/>
      <c r="I33" s="97">
        <f t="shared" si="1"/>
        <v>0</v>
      </c>
      <c r="J33" s="81"/>
      <c r="K33" s="78"/>
      <c r="L33" s="78"/>
      <c r="M33" s="98">
        <f t="shared" si="2"/>
        <v>0</v>
      </c>
      <c r="N33" s="99">
        <f t="shared" si="3"/>
        <v>0</v>
      </c>
      <c r="O33" s="46"/>
      <c r="P33" s="95">
        <f t="shared" si="0"/>
      </c>
      <c r="Q33" s="42"/>
      <c r="R33" s="27"/>
    </row>
    <row r="34" spans="1:18" ht="15" customHeight="1" hidden="1">
      <c r="A34" s="54"/>
      <c r="B34" s="32"/>
      <c r="C34" s="29"/>
      <c r="D34" s="30"/>
      <c r="E34" s="39"/>
      <c r="F34" s="61"/>
      <c r="G34" s="62"/>
      <c r="H34" s="62"/>
      <c r="I34" s="97">
        <f t="shared" si="1"/>
        <v>0</v>
      </c>
      <c r="J34" s="81"/>
      <c r="K34" s="78"/>
      <c r="L34" s="78"/>
      <c r="M34" s="98">
        <f t="shared" si="2"/>
        <v>0</v>
      </c>
      <c r="N34" s="99">
        <f t="shared" si="3"/>
        <v>0</v>
      </c>
      <c r="O34" s="46"/>
      <c r="P34" s="95">
        <f t="shared" si="0"/>
      </c>
      <c r="Q34" s="43"/>
      <c r="R34" s="27"/>
    </row>
    <row r="35" spans="1:18" ht="15" customHeight="1" hidden="1">
      <c r="A35" s="53"/>
      <c r="B35" s="41"/>
      <c r="C35" s="33"/>
      <c r="D35" s="34"/>
      <c r="E35" s="39"/>
      <c r="F35" s="77"/>
      <c r="G35" s="65"/>
      <c r="H35" s="65"/>
      <c r="I35" s="97">
        <f t="shared" si="1"/>
        <v>0</v>
      </c>
      <c r="J35" s="81"/>
      <c r="K35" s="78"/>
      <c r="L35" s="78"/>
      <c r="M35" s="98">
        <f t="shared" si="2"/>
        <v>0</v>
      </c>
      <c r="N35" s="99">
        <f t="shared" si="3"/>
        <v>0</v>
      </c>
      <c r="O35" s="46"/>
      <c r="P35" s="95">
        <f t="shared" si="0"/>
      </c>
      <c r="Q35" s="43"/>
      <c r="R35" s="27"/>
    </row>
    <row r="36" spans="1:18" ht="15" customHeight="1" hidden="1">
      <c r="A36" s="53"/>
      <c r="B36" s="32"/>
      <c r="C36" s="29"/>
      <c r="D36" s="30"/>
      <c r="E36" s="39"/>
      <c r="F36" s="61"/>
      <c r="G36" s="62"/>
      <c r="H36" s="62"/>
      <c r="I36" s="97">
        <f t="shared" si="1"/>
        <v>0</v>
      </c>
      <c r="J36" s="81"/>
      <c r="K36" s="78"/>
      <c r="L36" s="78"/>
      <c r="M36" s="98">
        <f t="shared" si="2"/>
        <v>0</v>
      </c>
      <c r="N36" s="99">
        <f t="shared" si="3"/>
        <v>0</v>
      </c>
      <c r="O36" s="46"/>
      <c r="P36" s="95">
        <f t="shared" si="0"/>
      </c>
      <c r="Q36" s="43"/>
      <c r="R36" s="27"/>
    </row>
    <row r="37" spans="10:12" ht="12.75">
      <c r="J37" s="47"/>
      <c r="K37" s="47"/>
      <c r="L37" s="47"/>
    </row>
    <row r="38" spans="5:6" ht="12.75">
      <c r="E38" s="167"/>
      <c r="F38" s="166" t="s">
        <v>168</v>
      </c>
    </row>
  </sheetData>
  <sheetProtection/>
  <mergeCells count="20"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</mergeCells>
  <conditionalFormatting sqref="F9:H36 J9:L36">
    <cfRule type="cellIs" priority="1" dxfId="60" operator="greaterThan" stopIfTrue="1">
      <formula>"n"</formula>
    </cfRule>
    <cfRule type="cellIs" priority="2" dxfId="1" operator="greaterThan" stopIfTrue="1">
      <formula>"b"</formula>
    </cfRule>
    <cfRule type="cellIs" priority="3" dxfId="0" operator="greaterThan" stopIfTrue="1">
      <formula>0</formula>
    </cfRule>
  </conditionalFormatting>
  <dataValidations count="1">
    <dataValidation type="whole" allowBlank="1" sqref="F22:H36">
      <formula1>0</formula1>
      <formula2>999</formula2>
    </dataValidation>
  </dataValidations>
  <printOptions/>
  <pageMargins left="0.7874015748031497" right="0.3937007874015748" top="0" bottom="0" header="0" footer="0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apas21">
    <tabColor indexed="9"/>
  </sheetPr>
  <dimension ref="A1:R38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hidden="1" customWidth="1"/>
    <col min="16" max="16" width="12.7109375" style="4" customWidth="1"/>
    <col min="17" max="17" width="14.8515625" style="7" customWidth="1"/>
    <col min="18" max="18" width="14.00390625" style="6" customWidth="1"/>
  </cols>
  <sheetData>
    <row r="1" spans="1:18" ht="51.75" customHeight="1">
      <c r="A1" s="261" t="s">
        <v>99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1"/>
    </row>
    <row r="2" spans="1:18" ht="27" customHeight="1">
      <c r="A2" s="263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1"/>
    </row>
    <row r="3" spans="1:18" ht="18" customHeight="1">
      <c r="A3" s="265" t="s">
        <v>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1"/>
    </row>
    <row r="4" ht="16.5" customHeight="1"/>
    <row r="5" spans="1:18" ht="19.5" customHeight="1">
      <c r="A5" s="266" t="s">
        <v>16</v>
      </c>
      <c r="B5" s="267"/>
      <c r="C5" s="267"/>
      <c r="D5" s="21"/>
      <c r="E5" s="22"/>
      <c r="F5" s="266" t="s">
        <v>16</v>
      </c>
      <c r="G5" s="267"/>
      <c r="H5" s="267"/>
      <c r="I5" s="23"/>
      <c r="J5" s="268" t="s">
        <v>100</v>
      </c>
      <c r="K5" s="269"/>
      <c r="L5" s="269"/>
      <c r="M5" s="10"/>
      <c r="N5" s="10"/>
      <c r="O5" s="10"/>
      <c r="P5" s="105"/>
      <c r="R5" s="13"/>
    </row>
    <row r="6" spans="1:18" ht="22.5" customHeight="1">
      <c r="A6" s="249" t="s">
        <v>1</v>
      </c>
      <c r="B6" s="249"/>
      <c r="C6" s="249"/>
      <c r="D6" s="24"/>
      <c r="E6" s="25"/>
      <c r="F6" s="250" t="s">
        <v>2</v>
      </c>
      <c r="G6" s="250"/>
      <c r="H6" s="250"/>
      <c r="I6" s="23"/>
      <c r="J6" s="251" t="s">
        <v>3</v>
      </c>
      <c r="K6" s="251"/>
      <c r="L6" s="252"/>
      <c r="M6" s="2"/>
      <c r="N6" s="10"/>
      <c r="O6" s="10"/>
      <c r="P6" s="11" t="s">
        <v>4</v>
      </c>
      <c r="R6" s="14"/>
    </row>
    <row r="7" spans="1:18" ht="15" customHeight="1">
      <c r="A7" s="253" t="s">
        <v>5</v>
      </c>
      <c r="B7" s="254" t="s">
        <v>6</v>
      </c>
      <c r="C7" s="253" t="s">
        <v>7</v>
      </c>
      <c r="D7" s="255" t="s">
        <v>2</v>
      </c>
      <c r="E7" s="257" t="s">
        <v>8</v>
      </c>
      <c r="F7" s="258" t="s">
        <v>9</v>
      </c>
      <c r="G7" s="259"/>
      <c r="H7" s="259"/>
      <c r="I7" s="260"/>
      <c r="J7" s="258" t="s">
        <v>10</v>
      </c>
      <c r="K7" s="259"/>
      <c r="L7" s="259"/>
      <c r="M7" s="260"/>
      <c r="N7" s="242" t="s">
        <v>11</v>
      </c>
      <c r="O7" s="243" t="s">
        <v>12</v>
      </c>
      <c r="P7" s="245" t="s">
        <v>13</v>
      </c>
      <c r="Q7" s="247" t="s">
        <v>14</v>
      </c>
      <c r="R7"/>
    </row>
    <row r="8" spans="1:17" s="3" customFormat="1" ht="15" customHeight="1">
      <c r="A8" s="253"/>
      <c r="B8" s="254"/>
      <c r="C8" s="253"/>
      <c r="D8" s="256"/>
      <c r="E8" s="257"/>
      <c r="F8" s="8">
        <v>1</v>
      </c>
      <c r="G8" s="9">
        <v>2</v>
      </c>
      <c r="H8" s="9">
        <v>3</v>
      </c>
      <c r="I8" s="12" t="s">
        <v>15</v>
      </c>
      <c r="J8" s="8">
        <v>1</v>
      </c>
      <c r="K8" s="9">
        <v>2</v>
      </c>
      <c r="L8" s="9">
        <v>3</v>
      </c>
      <c r="M8" s="12" t="s">
        <v>15</v>
      </c>
      <c r="N8" s="242"/>
      <c r="O8" s="244"/>
      <c r="P8" s="246"/>
      <c r="Q8" s="248"/>
    </row>
    <row r="9" spans="1:17" s="3" customFormat="1" ht="15" customHeight="1">
      <c r="A9" s="109"/>
      <c r="B9" s="110"/>
      <c r="C9" s="109"/>
      <c r="D9" s="111"/>
      <c r="E9" s="112"/>
      <c r="F9" s="8"/>
      <c r="G9" s="9"/>
      <c r="H9" s="9"/>
      <c r="I9" s="113"/>
      <c r="J9" s="8"/>
      <c r="K9" s="9"/>
      <c r="L9" s="9"/>
      <c r="M9" s="113"/>
      <c r="N9" s="106">
        <f>SUM(I9,M9)</f>
        <v>0</v>
      </c>
      <c r="O9" s="107"/>
      <c r="P9" s="114"/>
      <c r="Q9" s="108"/>
    </row>
    <row r="10" spans="1:18" ht="15" customHeight="1">
      <c r="A10" s="54"/>
      <c r="B10" s="85"/>
      <c r="C10" s="79"/>
      <c r="D10" s="100"/>
      <c r="E10" s="55"/>
      <c r="F10" s="59"/>
      <c r="G10" s="60"/>
      <c r="H10" s="60"/>
      <c r="I10" s="97">
        <f>MAX(F10:H10)</f>
        <v>0</v>
      </c>
      <c r="J10" s="81"/>
      <c r="K10" s="78"/>
      <c r="L10" s="78"/>
      <c r="M10" s="98">
        <f>MAX(J10:L10)</f>
        <v>0</v>
      </c>
      <c r="N10" s="99">
        <f>SUM(I10,M10)</f>
        <v>0</v>
      </c>
      <c r="O10" s="46"/>
      <c r="P10" s="95">
        <f aca="true" t="shared" si="0" ref="P10:P37">IF(ISERROR(N10*10^(0.89726074*(LOG10(E10/148.026))^2)),"",N10*10^(0.89726074*(LOG10(E10/148.026))^2))</f>
      </c>
      <c r="Q10" s="85"/>
      <c r="R10"/>
    </row>
    <row r="11" spans="1:18" ht="15" customHeight="1">
      <c r="A11" s="53"/>
      <c r="B11" s="83"/>
      <c r="C11" s="79"/>
      <c r="D11" s="96"/>
      <c r="E11" s="45"/>
      <c r="F11" s="81"/>
      <c r="G11" s="78"/>
      <c r="H11" s="58"/>
      <c r="I11" s="97">
        <f>MAX(F11:H11)</f>
        <v>0</v>
      </c>
      <c r="J11" s="81"/>
      <c r="K11" s="78"/>
      <c r="L11" s="78"/>
      <c r="M11" s="98">
        <f>MAX(J11:L11)</f>
        <v>0</v>
      </c>
      <c r="N11" s="99">
        <f>SUM(I11,M11)</f>
        <v>0</v>
      </c>
      <c r="O11" s="46"/>
      <c r="P11" s="95">
        <f t="shared" si="0"/>
      </c>
      <c r="Q11" s="85"/>
      <c r="R11"/>
    </row>
    <row r="12" spans="1:17" ht="15" customHeight="1">
      <c r="A12" s="54"/>
      <c r="B12" s="89"/>
      <c r="C12" s="84"/>
      <c r="D12" s="116"/>
      <c r="E12" s="117"/>
      <c r="F12" s="119"/>
      <c r="G12" s="62"/>
      <c r="H12" s="82"/>
      <c r="I12" s="97">
        <f>MAX(F12:H12)</f>
        <v>0</v>
      </c>
      <c r="J12" s="81"/>
      <c r="K12" s="78"/>
      <c r="L12" s="78"/>
      <c r="M12" s="98">
        <f>MAX(J12:L12)</f>
        <v>0</v>
      </c>
      <c r="N12" s="99">
        <f>SUM(I12,M12)</f>
        <v>0</v>
      </c>
      <c r="O12" s="46"/>
      <c r="P12" s="95">
        <f t="shared" si="0"/>
      </c>
      <c r="Q12" s="16"/>
    </row>
    <row r="13" spans="1:17" ht="15" customHeight="1">
      <c r="A13" s="53"/>
      <c r="B13" s="85"/>
      <c r="C13" s="79"/>
      <c r="D13" s="19"/>
      <c r="E13" s="118"/>
      <c r="F13" s="73"/>
      <c r="G13" s="60"/>
      <c r="H13" s="60"/>
      <c r="I13" s="97">
        <f>MAX(F13:H13)</f>
        <v>0</v>
      </c>
      <c r="J13" s="81"/>
      <c r="K13" s="78"/>
      <c r="L13" s="78"/>
      <c r="M13" s="98">
        <f>MAX(J13:L13)</f>
        <v>0</v>
      </c>
      <c r="N13" s="99">
        <f>SUM(I13,M13)</f>
        <v>0</v>
      </c>
      <c r="O13" s="46"/>
      <c r="P13" s="95">
        <f t="shared" si="0"/>
      </c>
      <c r="Q13" s="42"/>
    </row>
    <row r="14" spans="1:17" ht="15" customHeight="1">
      <c r="A14" s="53"/>
      <c r="B14" s="89"/>
      <c r="C14" s="93"/>
      <c r="D14" s="30"/>
      <c r="E14" s="31"/>
      <c r="F14" s="61"/>
      <c r="G14" s="62"/>
      <c r="H14" s="62"/>
      <c r="I14" s="97">
        <f aca="true" t="shared" si="1" ref="I14:I37">MAX(F14:H14)</f>
        <v>0</v>
      </c>
      <c r="J14" s="81"/>
      <c r="K14" s="78"/>
      <c r="L14" s="78"/>
      <c r="M14" s="98">
        <f aca="true" t="shared" si="2" ref="M14:M37">MAX(J14:L14)</f>
        <v>0</v>
      </c>
      <c r="N14" s="99">
        <f aca="true" t="shared" si="3" ref="N14:N37">SUM(I14,M14)</f>
        <v>0</v>
      </c>
      <c r="O14" s="46"/>
      <c r="P14" s="95">
        <f t="shared" si="0"/>
      </c>
      <c r="Q14" s="16"/>
    </row>
    <row r="15" spans="1:17" ht="15" customHeight="1">
      <c r="A15" s="53"/>
      <c r="B15" s="90"/>
      <c r="C15" s="28"/>
      <c r="D15" s="35"/>
      <c r="E15" s="38"/>
      <c r="F15" s="63"/>
      <c r="G15" s="64"/>
      <c r="H15" s="65"/>
      <c r="I15" s="97">
        <f t="shared" si="1"/>
        <v>0</v>
      </c>
      <c r="J15" s="81"/>
      <c r="K15" s="78"/>
      <c r="L15" s="78"/>
      <c r="M15" s="98">
        <f t="shared" si="2"/>
        <v>0</v>
      </c>
      <c r="N15" s="99">
        <f t="shared" si="3"/>
        <v>0</v>
      </c>
      <c r="O15" s="46"/>
      <c r="P15" s="95">
        <f t="shared" si="0"/>
      </c>
      <c r="Q15" s="43"/>
    </row>
    <row r="16" spans="1:17" ht="15" customHeight="1">
      <c r="A16" s="54"/>
      <c r="B16" s="89"/>
      <c r="C16" s="93"/>
      <c r="D16" s="30"/>
      <c r="E16" s="31"/>
      <c r="F16" s="80"/>
      <c r="G16" s="62"/>
      <c r="H16" s="82"/>
      <c r="I16" s="97">
        <f t="shared" si="1"/>
        <v>0</v>
      </c>
      <c r="J16" s="81"/>
      <c r="K16" s="78"/>
      <c r="L16" s="78"/>
      <c r="M16" s="98">
        <f t="shared" si="2"/>
        <v>0</v>
      </c>
      <c r="N16" s="99">
        <f t="shared" si="3"/>
        <v>0</v>
      </c>
      <c r="O16" s="46"/>
      <c r="P16" s="95">
        <f t="shared" si="0"/>
      </c>
      <c r="Q16" s="16"/>
    </row>
    <row r="17" spans="1:17" ht="15" customHeight="1">
      <c r="A17" s="53"/>
      <c r="B17" s="91"/>
      <c r="C17" s="94"/>
      <c r="D17" s="18"/>
      <c r="E17" s="26"/>
      <c r="F17" s="66"/>
      <c r="G17" s="67"/>
      <c r="H17" s="67"/>
      <c r="I17" s="97">
        <f t="shared" si="1"/>
        <v>0</v>
      </c>
      <c r="J17" s="81"/>
      <c r="K17" s="78"/>
      <c r="L17" s="78"/>
      <c r="M17" s="98">
        <f t="shared" si="2"/>
        <v>0</v>
      </c>
      <c r="N17" s="99">
        <f t="shared" si="3"/>
        <v>0</v>
      </c>
      <c r="O17" s="46"/>
      <c r="P17" s="95">
        <f t="shared" si="0"/>
      </c>
      <c r="Q17" s="43"/>
    </row>
    <row r="18" spans="1:17" ht="15" customHeight="1">
      <c r="A18" s="53"/>
      <c r="B18" s="87"/>
      <c r="C18" s="86"/>
      <c r="D18" s="37"/>
      <c r="E18" s="40"/>
      <c r="F18" s="68"/>
      <c r="G18" s="69"/>
      <c r="H18" s="69"/>
      <c r="I18" s="97">
        <f t="shared" si="1"/>
        <v>0</v>
      </c>
      <c r="J18" s="81"/>
      <c r="K18" s="78"/>
      <c r="L18" s="78"/>
      <c r="M18" s="98">
        <f t="shared" si="2"/>
        <v>0</v>
      </c>
      <c r="N18" s="99">
        <f t="shared" si="3"/>
        <v>0</v>
      </c>
      <c r="O18" s="46"/>
      <c r="P18" s="95">
        <f t="shared" si="0"/>
      </c>
      <c r="Q18" s="51"/>
    </row>
    <row r="19" spans="1:17" ht="15" customHeight="1">
      <c r="A19" s="53"/>
      <c r="B19" s="87"/>
      <c r="C19" s="86"/>
      <c r="D19" s="37"/>
      <c r="E19" s="40"/>
      <c r="F19" s="68"/>
      <c r="G19" s="69"/>
      <c r="H19" s="69"/>
      <c r="I19" s="97">
        <f t="shared" si="1"/>
        <v>0</v>
      </c>
      <c r="J19" s="81"/>
      <c r="K19" s="78"/>
      <c r="L19" s="78"/>
      <c r="M19" s="98">
        <f t="shared" si="2"/>
        <v>0</v>
      </c>
      <c r="N19" s="99">
        <f t="shared" si="3"/>
        <v>0</v>
      </c>
      <c r="O19" s="46"/>
      <c r="P19" s="95">
        <f t="shared" si="0"/>
      </c>
      <c r="Q19" s="16"/>
    </row>
    <row r="20" spans="1:17" ht="15" customHeight="1">
      <c r="A20" s="53"/>
      <c r="B20" s="87"/>
      <c r="C20" s="86"/>
      <c r="D20" s="37"/>
      <c r="E20" s="40"/>
      <c r="F20" s="68"/>
      <c r="G20" s="69"/>
      <c r="H20" s="69"/>
      <c r="I20" s="97">
        <f t="shared" si="1"/>
        <v>0</v>
      </c>
      <c r="J20" s="81"/>
      <c r="K20" s="78"/>
      <c r="L20" s="78"/>
      <c r="M20" s="98">
        <f t="shared" si="2"/>
        <v>0</v>
      </c>
      <c r="N20" s="99">
        <f t="shared" si="3"/>
        <v>0</v>
      </c>
      <c r="O20" s="46"/>
      <c r="P20" s="95">
        <f t="shared" si="0"/>
      </c>
      <c r="Q20" s="43"/>
    </row>
    <row r="21" spans="1:17" ht="15" customHeight="1">
      <c r="A21" s="54"/>
      <c r="B21" s="88"/>
      <c r="C21" s="48"/>
      <c r="D21" s="36"/>
      <c r="E21" s="39"/>
      <c r="F21" s="70"/>
      <c r="G21" s="71"/>
      <c r="H21" s="71"/>
      <c r="I21" s="97">
        <f t="shared" si="1"/>
        <v>0</v>
      </c>
      <c r="J21" s="81"/>
      <c r="K21" s="78"/>
      <c r="L21" s="78"/>
      <c r="M21" s="98">
        <f t="shared" si="2"/>
        <v>0</v>
      </c>
      <c r="N21" s="99">
        <f t="shared" si="3"/>
        <v>0</v>
      </c>
      <c r="O21" s="46"/>
      <c r="P21" s="95">
        <f t="shared" si="0"/>
      </c>
      <c r="Q21" s="52"/>
    </row>
    <row r="22" spans="1:17" ht="15" customHeight="1">
      <c r="A22" s="53"/>
      <c r="B22" s="88"/>
      <c r="C22" s="48"/>
      <c r="D22" s="36"/>
      <c r="E22" s="39"/>
      <c r="F22" s="70"/>
      <c r="G22" s="71"/>
      <c r="H22" s="71"/>
      <c r="I22" s="97">
        <f t="shared" si="1"/>
        <v>0</v>
      </c>
      <c r="J22" s="81"/>
      <c r="K22" s="78"/>
      <c r="L22" s="78"/>
      <c r="M22" s="98">
        <f t="shared" si="2"/>
        <v>0</v>
      </c>
      <c r="N22" s="99">
        <f t="shared" si="3"/>
        <v>0</v>
      </c>
      <c r="O22" s="46"/>
      <c r="P22" s="95">
        <f t="shared" si="0"/>
      </c>
      <c r="Q22" s="42"/>
    </row>
    <row r="23" spans="1:18" ht="15" customHeight="1">
      <c r="A23" s="53"/>
      <c r="B23" s="83"/>
      <c r="C23" s="44"/>
      <c r="D23" s="50"/>
      <c r="E23" s="39"/>
      <c r="F23" s="72"/>
      <c r="G23" s="58"/>
      <c r="H23" s="58"/>
      <c r="I23" s="97">
        <f t="shared" si="1"/>
        <v>0</v>
      </c>
      <c r="J23" s="81"/>
      <c r="K23" s="78"/>
      <c r="L23" s="78"/>
      <c r="M23" s="98">
        <f t="shared" si="2"/>
        <v>0</v>
      </c>
      <c r="N23" s="99">
        <f t="shared" si="3"/>
        <v>0</v>
      </c>
      <c r="O23" s="46"/>
      <c r="P23" s="95">
        <f t="shared" si="0"/>
      </c>
      <c r="Q23" s="42"/>
      <c r="R23" s="27"/>
    </row>
    <row r="24" spans="1:18" ht="15" customHeight="1">
      <c r="A24" s="54"/>
      <c r="B24" s="89"/>
      <c r="C24" s="49"/>
      <c r="D24" s="30"/>
      <c r="E24" s="39"/>
      <c r="F24" s="61"/>
      <c r="G24" s="62"/>
      <c r="H24" s="62"/>
      <c r="I24" s="97">
        <f t="shared" si="1"/>
        <v>0</v>
      </c>
      <c r="J24" s="81"/>
      <c r="K24" s="78"/>
      <c r="L24" s="78"/>
      <c r="M24" s="98">
        <f t="shared" si="2"/>
        <v>0</v>
      </c>
      <c r="N24" s="99">
        <f t="shared" si="3"/>
        <v>0</v>
      </c>
      <c r="O24" s="46"/>
      <c r="P24" s="95">
        <f t="shared" si="0"/>
      </c>
      <c r="Q24" s="43"/>
      <c r="R24" s="27"/>
    </row>
    <row r="25" spans="1:18" ht="15" customHeight="1">
      <c r="A25" s="53"/>
      <c r="B25" s="85"/>
      <c r="C25" s="20"/>
      <c r="D25" s="19"/>
      <c r="E25" s="39"/>
      <c r="F25" s="73"/>
      <c r="G25" s="60"/>
      <c r="H25" s="74"/>
      <c r="I25" s="97">
        <f t="shared" si="1"/>
        <v>0</v>
      </c>
      <c r="J25" s="81"/>
      <c r="K25" s="78"/>
      <c r="L25" s="78"/>
      <c r="M25" s="98">
        <f t="shared" si="2"/>
        <v>0</v>
      </c>
      <c r="N25" s="99">
        <f t="shared" si="3"/>
        <v>0</v>
      </c>
      <c r="O25" s="46"/>
      <c r="P25" s="95">
        <f t="shared" si="0"/>
      </c>
      <c r="Q25" s="42"/>
      <c r="R25" s="27"/>
    </row>
    <row r="26" spans="1:17" ht="15" customHeight="1">
      <c r="A26" s="53"/>
      <c r="B26" s="85"/>
      <c r="C26" s="20"/>
      <c r="D26" s="19"/>
      <c r="E26" s="39"/>
      <c r="F26" s="73"/>
      <c r="G26" s="60"/>
      <c r="H26" s="60"/>
      <c r="I26" s="97">
        <f t="shared" si="1"/>
        <v>0</v>
      </c>
      <c r="J26" s="81"/>
      <c r="K26" s="78"/>
      <c r="L26" s="78"/>
      <c r="M26" s="98">
        <f t="shared" si="2"/>
        <v>0</v>
      </c>
      <c r="N26" s="99">
        <f t="shared" si="3"/>
        <v>0</v>
      </c>
      <c r="O26" s="46"/>
      <c r="P26" s="95">
        <f t="shared" si="0"/>
      </c>
      <c r="Q26" s="42"/>
    </row>
    <row r="27" spans="1:17" ht="15" customHeight="1">
      <c r="A27" s="53"/>
      <c r="B27" s="89"/>
      <c r="C27" s="29"/>
      <c r="D27" s="30"/>
      <c r="E27" s="39"/>
      <c r="F27" s="61"/>
      <c r="G27" s="62"/>
      <c r="H27" s="62"/>
      <c r="I27" s="97">
        <f t="shared" si="1"/>
        <v>0</v>
      </c>
      <c r="J27" s="81"/>
      <c r="K27" s="78"/>
      <c r="L27" s="78"/>
      <c r="M27" s="98">
        <f t="shared" si="2"/>
        <v>0</v>
      </c>
      <c r="N27" s="99">
        <f t="shared" si="3"/>
        <v>0</v>
      </c>
      <c r="O27" s="46"/>
      <c r="P27" s="95">
        <f t="shared" si="0"/>
      </c>
      <c r="Q27" s="16"/>
    </row>
    <row r="28" spans="1:17" ht="15" customHeight="1">
      <c r="A28" s="54"/>
      <c r="B28" s="92"/>
      <c r="C28" s="17"/>
      <c r="D28" s="15"/>
      <c r="E28" s="39"/>
      <c r="F28" s="75"/>
      <c r="G28" s="76"/>
      <c r="H28" s="76"/>
      <c r="I28" s="97">
        <f t="shared" si="1"/>
        <v>0</v>
      </c>
      <c r="J28" s="81"/>
      <c r="K28" s="78"/>
      <c r="L28" s="78"/>
      <c r="M28" s="98">
        <f t="shared" si="2"/>
        <v>0</v>
      </c>
      <c r="N28" s="99">
        <f t="shared" si="3"/>
        <v>0</v>
      </c>
      <c r="O28" s="46"/>
      <c r="P28" s="95">
        <f t="shared" si="0"/>
      </c>
      <c r="Q28" s="43"/>
    </row>
    <row r="29" spans="1:17" ht="15" customHeight="1">
      <c r="A29" s="53"/>
      <c r="B29" s="89"/>
      <c r="C29" s="93"/>
      <c r="D29" s="30"/>
      <c r="E29" s="39"/>
      <c r="F29" s="61"/>
      <c r="G29" s="62"/>
      <c r="H29" s="62"/>
      <c r="I29" s="97">
        <f t="shared" si="1"/>
        <v>0</v>
      </c>
      <c r="J29" s="81"/>
      <c r="K29" s="78"/>
      <c r="L29" s="78"/>
      <c r="M29" s="98">
        <f t="shared" si="2"/>
        <v>0</v>
      </c>
      <c r="N29" s="99">
        <f t="shared" si="3"/>
        <v>0</v>
      </c>
      <c r="O29" s="46"/>
      <c r="P29" s="95">
        <f t="shared" si="0"/>
      </c>
      <c r="Q29" s="43"/>
    </row>
    <row r="30" spans="1:17" ht="15" customHeight="1">
      <c r="A30" s="53"/>
      <c r="B30" s="89"/>
      <c r="C30" s="93"/>
      <c r="D30" s="30"/>
      <c r="E30" s="39"/>
      <c r="F30" s="61"/>
      <c r="G30" s="62"/>
      <c r="H30" s="62"/>
      <c r="I30" s="97">
        <f t="shared" si="1"/>
        <v>0</v>
      </c>
      <c r="J30" s="81"/>
      <c r="K30" s="78"/>
      <c r="L30" s="78"/>
      <c r="M30" s="98">
        <f t="shared" si="2"/>
        <v>0</v>
      </c>
      <c r="N30" s="99">
        <f t="shared" si="3"/>
        <v>0</v>
      </c>
      <c r="O30" s="46"/>
      <c r="P30" s="95">
        <f t="shared" si="0"/>
      </c>
      <c r="Q30" s="16"/>
    </row>
    <row r="31" spans="1:17" ht="15" customHeight="1">
      <c r="A31" s="54"/>
      <c r="B31" s="89"/>
      <c r="C31" s="93"/>
      <c r="D31" s="30"/>
      <c r="E31" s="39"/>
      <c r="F31" s="61"/>
      <c r="G31" s="62"/>
      <c r="H31" s="62"/>
      <c r="I31" s="97">
        <f t="shared" si="1"/>
        <v>0</v>
      </c>
      <c r="J31" s="81"/>
      <c r="K31" s="78"/>
      <c r="L31" s="78"/>
      <c r="M31" s="98">
        <f t="shared" si="2"/>
        <v>0</v>
      </c>
      <c r="N31" s="99">
        <f t="shared" si="3"/>
        <v>0</v>
      </c>
      <c r="O31" s="46"/>
      <c r="P31" s="95">
        <f t="shared" si="0"/>
      </c>
      <c r="Q31" s="16"/>
    </row>
    <row r="32" spans="1:17" ht="15" customHeight="1">
      <c r="A32" s="53"/>
      <c r="B32" s="89"/>
      <c r="C32" s="93"/>
      <c r="D32" s="30"/>
      <c r="E32" s="39"/>
      <c r="F32" s="61"/>
      <c r="G32" s="62"/>
      <c r="H32" s="62"/>
      <c r="I32" s="97">
        <f t="shared" si="1"/>
        <v>0</v>
      </c>
      <c r="J32" s="81"/>
      <c r="K32" s="78"/>
      <c r="L32" s="78"/>
      <c r="M32" s="98">
        <f t="shared" si="2"/>
        <v>0</v>
      </c>
      <c r="N32" s="99">
        <f t="shared" si="3"/>
        <v>0</v>
      </c>
      <c r="O32" s="46"/>
      <c r="P32" s="95">
        <f t="shared" si="0"/>
      </c>
      <c r="Q32" s="43"/>
    </row>
    <row r="33" spans="1:18" ht="15" customHeight="1">
      <c r="A33" s="53"/>
      <c r="B33" s="85"/>
      <c r="C33" s="84"/>
      <c r="D33" s="19"/>
      <c r="E33" s="39"/>
      <c r="F33" s="73"/>
      <c r="G33" s="60"/>
      <c r="H33" s="60"/>
      <c r="I33" s="97">
        <f t="shared" si="1"/>
        <v>0</v>
      </c>
      <c r="J33" s="81"/>
      <c r="K33" s="78"/>
      <c r="L33" s="78"/>
      <c r="M33" s="98">
        <f t="shared" si="2"/>
        <v>0</v>
      </c>
      <c r="N33" s="99">
        <f t="shared" si="3"/>
        <v>0</v>
      </c>
      <c r="O33" s="46"/>
      <c r="P33" s="95">
        <f t="shared" si="0"/>
      </c>
      <c r="Q33" s="42"/>
      <c r="R33" s="27"/>
    </row>
    <row r="34" spans="1:18" ht="15" customHeight="1">
      <c r="A34" s="53"/>
      <c r="B34" s="42"/>
      <c r="C34" s="20"/>
      <c r="D34" s="19"/>
      <c r="E34" s="39"/>
      <c r="F34" s="73"/>
      <c r="G34" s="60"/>
      <c r="H34" s="60"/>
      <c r="I34" s="97">
        <f t="shared" si="1"/>
        <v>0</v>
      </c>
      <c r="J34" s="81"/>
      <c r="K34" s="78"/>
      <c r="L34" s="78"/>
      <c r="M34" s="98">
        <f t="shared" si="2"/>
        <v>0</v>
      </c>
      <c r="N34" s="99">
        <f t="shared" si="3"/>
        <v>0</v>
      </c>
      <c r="O34" s="46"/>
      <c r="P34" s="95">
        <f t="shared" si="0"/>
      </c>
      <c r="Q34" s="42"/>
      <c r="R34" s="27"/>
    </row>
    <row r="35" spans="1:18" ht="15" customHeight="1">
      <c r="A35" s="54"/>
      <c r="B35" s="32"/>
      <c r="C35" s="29"/>
      <c r="D35" s="30"/>
      <c r="E35" s="39"/>
      <c r="F35" s="61"/>
      <c r="G35" s="62"/>
      <c r="H35" s="62"/>
      <c r="I35" s="97">
        <f t="shared" si="1"/>
        <v>0</v>
      </c>
      <c r="J35" s="81"/>
      <c r="K35" s="78"/>
      <c r="L35" s="78"/>
      <c r="M35" s="98">
        <f t="shared" si="2"/>
        <v>0</v>
      </c>
      <c r="N35" s="99">
        <f t="shared" si="3"/>
        <v>0</v>
      </c>
      <c r="O35" s="46"/>
      <c r="P35" s="95">
        <f t="shared" si="0"/>
      </c>
      <c r="Q35" s="43"/>
      <c r="R35" s="27"/>
    </row>
    <row r="36" spans="1:18" ht="15" customHeight="1">
      <c r="A36" s="53"/>
      <c r="B36" s="41"/>
      <c r="C36" s="33"/>
      <c r="D36" s="34"/>
      <c r="E36" s="39"/>
      <c r="F36" s="77"/>
      <c r="G36" s="65"/>
      <c r="H36" s="65"/>
      <c r="I36" s="97">
        <f t="shared" si="1"/>
        <v>0</v>
      </c>
      <c r="J36" s="81"/>
      <c r="K36" s="78"/>
      <c r="L36" s="78"/>
      <c r="M36" s="98">
        <f t="shared" si="2"/>
        <v>0</v>
      </c>
      <c r="N36" s="99">
        <f t="shared" si="3"/>
        <v>0</v>
      </c>
      <c r="O36" s="46"/>
      <c r="P36" s="95">
        <f t="shared" si="0"/>
      </c>
      <c r="Q36" s="43"/>
      <c r="R36" s="27"/>
    </row>
    <row r="37" spans="1:18" ht="15" customHeight="1">
      <c r="A37" s="53"/>
      <c r="B37" s="32"/>
      <c r="C37" s="29"/>
      <c r="D37" s="30"/>
      <c r="E37" s="39"/>
      <c r="F37" s="61"/>
      <c r="G37" s="62"/>
      <c r="H37" s="62"/>
      <c r="I37" s="97">
        <f t="shared" si="1"/>
        <v>0</v>
      </c>
      <c r="J37" s="81"/>
      <c r="K37" s="78"/>
      <c r="L37" s="78"/>
      <c r="M37" s="98">
        <f t="shared" si="2"/>
        <v>0</v>
      </c>
      <c r="N37" s="99">
        <f t="shared" si="3"/>
        <v>0</v>
      </c>
      <c r="O37" s="46"/>
      <c r="P37" s="95">
        <f t="shared" si="0"/>
      </c>
      <c r="Q37" s="43"/>
      <c r="R37" s="27"/>
    </row>
    <row r="38" spans="10:12" ht="12.75">
      <c r="J38" s="47"/>
      <c r="K38" s="47"/>
      <c r="L38" s="47"/>
    </row>
  </sheetData>
  <sheetProtection/>
  <mergeCells count="20"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</mergeCells>
  <conditionalFormatting sqref="F10:H37 J10:L37">
    <cfRule type="cellIs" priority="1" dxfId="60" operator="greaterThan" stopIfTrue="1">
      <formula>"n"</formula>
    </cfRule>
    <cfRule type="cellIs" priority="2" dxfId="1" operator="greaterThan" stopIfTrue="1">
      <formula>"b"</formula>
    </cfRule>
    <cfRule type="cellIs" priority="3" dxfId="0" operator="greaterThan" stopIfTrue="1">
      <formula>0</formula>
    </cfRule>
  </conditionalFormatting>
  <dataValidations count="1">
    <dataValidation type="whole" allowBlank="1" sqref="F23:H37">
      <formula1>0</formula1>
      <formula2>999</formula2>
    </dataValidation>
  </dataValidations>
  <printOptions/>
  <pageMargins left="0.7874015748031497" right="0.3937007874015748" top="0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apas3">
    <tabColor rgb="FF0070C0"/>
  </sheetPr>
  <dimension ref="A1:R44"/>
  <sheetViews>
    <sheetView zoomScale="90" zoomScaleNormal="90" zoomScalePageLayoutView="0" workbookViewId="0" topLeftCell="A1">
      <selection activeCell="R6" sqref="R6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10.421875" style="4" customWidth="1"/>
    <col min="16" max="16" width="12.7109375" style="4" customWidth="1"/>
    <col min="17" max="17" width="14.8515625" style="7" customWidth="1"/>
    <col min="18" max="18" width="14.00390625" style="6" customWidth="1"/>
  </cols>
  <sheetData>
    <row r="1" spans="1:18" ht="51.75" customHeight="1">
      <c r="A1" s="261" t="s">
        <v>182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1"/>
    </row>
    <row r="2" spans="1:18" ht="27" customHeight="1">
      <c r="A2" s="263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1"/>
    </row>
    <row r="3" spans="1:18" ht="18" customHeight="1">
      <c r="A3" s="265" t="s">
        <v>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1"/>
    </row>
    <row r="4" ht="16.5" customHeight="1"/>
    <row r="5" spans="1:18" ht="19.5" customHeight="1">
      <c r="A5" s="266" t="s">
        <v>180</v>
      </c>
      <c r="B5" s="267"/>
      <c r="C5" s="267"/>
      <c r="D5" s="21"/>
      <c r="E5" s="22"/>
      <c r="F5" s="266" t="s">
        <v>63</v>
      </c>
      <c r="G5" s="267"/>
      <c r="H5" s="267"/>
      <c r="I5" s="23"/>
      <c r="J5" s="268" t="s">
        <v>179</v>
      </c>
      <c r="K5" s="269"/>
      <c r="L5" s="269"/>
      <c r="M5" s="10"/>
      <c r="N5" s="10"/>
      <c r="O5" s="10"/>
      <c r="P5" s="105" t="s">
        <v>268</v>
      </c>
      <c r="R5" s="13"/>
    </row>
    <row r="6" spans="1:18" ht="22.5" customHeight="1">
      <c r="A6" s="249" t="s">
        <v>1</v>
      </c>
      <c r="B6" s="249"/>
      <c r="C6" s="249"/>
      <c r="D6" s="24"/>
      <c r="E6" s="25"/>
      <c r="F6" s="250" t="s">
        <v>2</v>
      </c>
      <c r="G6" s="250"/>
      <c r="H6" s="250"/>
      <c r="I6" s="23"/>
      <c r="J6" s="251" t="s">
        <v>3</v>
      </c>
      <c r="K6" s="251"/>
      <c r="L6" s="252"/>
      <c r="M6" s="2"/>
      <c r="N6" s="10"/>
      <c r="O6" s="10"/>
      <c r="P6" s="11" t="s">
        <v>178</v>
      </c>
      <c r="R6" s="14"/>
    </row>
    <row r="7" spans="1:18" ht="15" customHeight="1">
      <c r="A7" s="253" t="s">
        <v>5</v>
      </c>
      <c r="B7" s="254" t="s">
        <v>6</v>
      </c>
      <c r="C7" s="253" t="s">
        <v>7</v>
      </c>
      <c r="D7" s="255" t="s">
        <v>2</v>
      </c>
      <c r="E7" s="257" t="s">
        <v>8</v>
      </c>
      <c r="F7" s="258" t="s">
        <v>9</v>
      </c>
      <c r="G7" s="259"/>
      <c r="H7" s="259"/>
      <c r="I7" s="260"/>
      <c r="J7" s="258" t="s">
        <v>10</v>
      </c>
      <c r="K7" s="259"/>
      <c r="L7" s="259"/>
      <c r="M7" s="260"/>
      <c r="N7" s="242" t="s">
        <v>11</v>
      </c>
      <c r="O7" s="243" t="s">
        <v>265</v>
      </c>
      <c r="P7" s="245" t="s">
        <v>13</v>
      </c>
      <c r="Q7" s="247" t="s">
        <v>14</v>
      </c>
      <c r="R7"/>
    </row>
    <row r="8" spans="1:17" s="3" customFormat="1" ht="15" customHeight="1">
      <c r="A8" s="253"/>
      <c r="B8" s="254"/>
      <c r="C8" s="253"/>
      <c r="D8" s="256"/>
      <c r="E8" s="257"/>
      <c r="F8" s="8">
        <v>1</v>
      </c>
      <c r="G8" s="9">
        <v>2</v>
      </c>
      <c r="H8" s="9">
        <v>3</v>
      </c>
      <c r="I8" s="12" t="s">
        <v>15</v>
      </c>
      <c r="J8" s="8">
        <v>1</v>
      </c>
      <c r="K8" s="9">
        <v>2</v>
      </c>
      <c r="L8" s="9">
        <v>3</v>
      </c>
      <c r="M8" s="12" t="s">
        <v>15</v>
      </c>
      <c r="N8" s="242"/>
      <c r="O8" s="244"/>
      <c r="P8" s="246"/>
      <c r="Q8" s="248"/>
    </row>
    <row r="9" spans="1:17" ht="15" customHeight="1" hidden="1">
      <c r="A9" s="53"/>
      <c r="B9" s="89"/>
      <c r="C9" s="93"/>
      <c r="D9" s="30"/>
      <c r="E9" s="39"/>
      <c r="F9" s="61"/>
      <c r="G9" s="62"/>
      <c r="H9" s="62"/>
      <c r="I9" s="97">
        <f aca="true" t="shared" si="0" ref="I9:I17">MAX(F9:H9)</f>
        <v>0</v>
      </c>
      <c r="J9" s="57"/>
      <c r="K9" s="58"/>
      <c r="L9" s="58"/>
      <c r="M9" s="98">
        <f aca="true" t="shared" si="1" ref="M9:M17">MAX(J9:L9)</f>
        <v>0</v>
      </c>
      <c r="N9" s="99">
        <f aca="true" t="shared" si="2" ref="N9:N17">SUM(I9,M9)</f>
        <v>0</v>
      </c>
      <c r="O9" s="46"/>
      <c r="P9" s="95">
        <f aca="true" t="shared" si="3" ref="P9:P42">IF(ISERROR(N9*10^(0.794358141*(LOG10(E9/174.393))^2)),"",N9*10^(0.794358141*(LOG10(E9/174.393))^2))</f>
      </c>
      <c r="Q9" s="16"/>
    </row>
    <row r="10" spans="1:17" ht="15" customHeight="1" hidden="1">
      <c r="A10" s="54"/>
      <c r="B10" s="89"/>
      <c r="C10" s="93"/>
      <c r="D10" s="30"/>
      <c r="E10" s="39"/>
      <c r="F10" s="61"/>
      <c r="G10" s="62"/>
      <c r="H10" s="62"/>
      <c r="I10" s="97">
        <f t="shared" si="0"/>
        <v>0</v>
      </c>
      <c r="J10" s="57"/>
      <c r="K10" s="58"/>
      <c r="L10" s="58"/>
      <c r="M10" s="98">
        <f t="shared" si="1"/>
        <v>0</v>
      </c>
      <c r="N10" s="99">
        <f t="shared" si="2"/>
        <v>0</v>
      </c>
      <c r="O10" s="46"/>
      <c r="P10" s="95">
        <f t="shared" si="3"/>
      </c>
      <c r="Q10" s="16"/>
    </row>
    <row r="11" spans="1:17" ht="15" customHeight="1" hidden="1">
      <c r="A11" s="53"/>
      <c r="B11" s="89"/>
      <c r="C11" s="93"/>
      <c r="D11" s="30"/>
      <c r="E11" s="39"/>
      <c r="F11" s="61"/>
      <c r="G11" s="62"/>
      <c r="H11" s="62"/>
      <c r="I11" s="97">
        <f t="shared" si="0"/>
        <v>0</v>
      </c>
      <c r="J11" s="57"/>
      <c r="K11" s="58"/>
      <c r="L11" s="58"/>
      <c r="M11" s="98">
        <f t="shared" si="1"/>
        <v>0</v>
      </c>
      <c r="N11" s="99">
        <f t="shared" si="2"/>
        <v>0</v>
      </c>
      <c r="O11" s="46"/>
      <c r="P11" s="95">
        <f t="shared" si="3"/>
      </c>
      <c r="Q11" s="43"/>
    </row>
    <row r="12" spans="1:18" ht="15" customHeight="1" hidden="1">
      <c r="A12" s="53"/>
      <c r="B12" s="85"/>
      <c r="C12" s="84"/>
      <c r="D12" s="19"/>
      <c r="E12" s="39"/>
      <c r="F12" s="73"/>
      <c r="G12" s="60"/>
      <c r="H12" s="60"/>
      <c r="I12" s="97">
        <f t="shared" si="0"/>
        <v>0</v>
      </c>
      <c r="J12" s="57"/>
      <c r="K12" s="58"/>
      <c r="L12" s="58"/>
      <c r="M12" s="98">
        <f t="shared" si="1"/>
        <v>0</v>
      </c>
      <c r="N12" s="99">
        <f t="shared" si="2"/>
        <v>0</v>
      </c>
      <c r="O12" s="46"/>
      <c r="P12" s="95">
        <f t="shared" si="3"/>
      </c>
      <c r="Q12" s="42"/>
      <c r="R12" s="27"/>
    </row>
    <row r="13" spans="1:18" ht="15" customHeight="1" hidden="1">
      <c r="A13" s="53"/>
      <c r="B13" s="42"/>
      <c r="C13" s="20"/>
      <c r="D13" s="19"/>
      <c r="E13" s="39"/>
      <c r="F13" s="73"/>
      <c r="G13" s="60"/>
      <c r="H13" s="60"/>
      <c r="I13" s="97">
        <f t="shared" si="0"/>
        <v>0</v>
      </c>
      <c r="J13" s="57"/>
      <c r="K13" s="58"/>
      <c r="L13" s="58"/>
      <c r="M13" s="98">
        <f t="shared" si="1"/>
        <v>0</v>
      </c>
      <c r="N13" s="99">
        <f t="shared" si="2"/>
        <v>0</v>
      </c>
      <c r="O13" s="46"/>
      <c r="P13" s="95">
        <f t="shared" si="3"/>
      </c>
      <c r="Q13" s="42"/>
      <c r="R13" s="27"/>
    </row>
    <row r="14" spans="1:18" ht="15" customHeight="1" hidden="1">
      <c r="A14" s="54"/>
      <c r="B14" s="32"/>
      <c r="C14" s="29"/>
      <c r="D14" s="30"/>
      <c r="E14" s="39"/>
      <c r="F14" s="61"/>
      <c r="G14" s="62"/>
      <c r="H14" s="62"/>
      <c r="I14" s="97">
        <f t="shared" si="0"/>
        <v>0</v>
      </c>
      <c r="J14" s="57"/>
      <c r="K14" s="58"/>
      <c r="L14" s="58"/>
      <c r="M14" s="98">
        <f t="shared" si="1"/>
        <v>0</v>
      </c>
      <c r="N14" s="99">
        <f t="shared" si="2"/>
        <v>0</v>
      </c>
      <c r="O14" s="46"/>
      <c r="P14" s="95">
        <f t="shared" si="3"/>
      </c>
      <c r="Q14" s="43"/>
      <c r="R14" s="27"/>
    </row>
    <row r="15" spans="1:18" ht="15" customHeight="1" hidden="1">
      <c r="A15" s="53"/>
      <c r="B15" s="41"/>
      <c r="C15" s="33"/>
      <c r="D15" s="34"/>
      <c r="E15" s="39"/>
      <c r="F15" s="77"/>
      <c r="G15" s="65"/>
      <c r="H15" s="65"/>
      <c r="I15" s="97">
        <f t="shared" si="0"/>
        <v>0</v>
      </c>
      <c r="J15" s="57"/>
      <c r="K15" s="58"/>
      <c r="L15" s="58"/>
      <c r="M15" s="98">
        <f t="shared" si="1"/>
        <v>0</v>
      </c>
      <c r="N15" s="99">
        <f t="shared" si="2"/>
        <v>0</v>
      </c>
      <c r="O15" s="46"/>
      <c r="P15" s="95">
        <f t="shared" si="3"/>
      </c>
      <c r="Q15" s="43"/>
      <c r="R15" s="27"/>
    </row>
    <row r="16" spans="1:18" ht="15" customHeight="1" hidden="1">
      <c r="A16" s="53"/>
      <c r="B16" s="32"/>
      <c r="C16" s="29"/>
      <c r="D16" s="30"/>
      <c r="E16" s="39"/>
      <c r="F16" s="61"/>
      <c r="G16" s="62"/>
      <c r="H16" s="62"/>
      <c r="I16" s="97">
        <f t="shared" si="0"/>
        <v>0</v>
      </c>
      <c r="J16" s="57"/>
      <c r="K16" s="58"/>
      <c r="L16" s="58"/>
      <c r="M16" s="98">
        <f t="shared" si="1"/>
        <v>0</v>
      </c>
      <c r="N16" s="99">
        <f t="shared" si="2"/>
        <v>0</v>
      </c>
      <c r="O16" s="46"/>
      <c r="P16" s="95">
        <f t="shared" si="3"/>
      </c>
      <c r="Q16" s="43"/>
      <c r="R16" s="27"/>
    </row>
    <row r="17" spans="1:18" ht="15" customHeight="1">
      <c r="A17" s="179">
        <v>1</v>
      </c>
      <c r="B17" s="85" t="s">
        <v>191</v>
      </c>
      <c r="C17" s="197" t="s">
        <v>192</v>
      </c>
      <c r="D17" s="219" t="s">
        <v>193</v>
      </c>
      <c r="E17" s="181">
        <v>34.4</v>
      </c>
      <c r="F17" s="176">
        <v>20</v>
      </c>
      <c r="G17" s="101">
        <v>21</v>
      </c>
      <c r="H17" s="183">
        <v>22</v>
      </c>
      <c r="I17" s="97">
        <f t="shared" si="0"/>
        <v>22</v>
      </c>
      <c r="J17" s="81">
        <v>28</v>
      </c>
      <c r="K17" s="78">
        <v>30</v>
      </c>
      <c r="L17" s="78">
        <v>31</v>
      </c>
      <c r="M17" s="98">
        <f t="shared" si="1"/>
        <v>31</v>
      </c>
      <c r="N17" s="99">
        <f t="shared" si="2"/>
        <v>53</v>
      </c>
      <c r="O17" s="240">
        <v>10</v>
      </c>
      <c r="P17" s="174">
        <f t="shared" si="3"/>
        <v>131.54029238404644</v>
      </c>
      <c r="Q17" s="203" t="s">
        <v>194</v>
      </c>
      <c r="R17"/>
    </row>
    <row r="18" spans="1:17" ht="15" customHeight="1">
      <c r="A18" s="179">
        <v>2</v>
      </c>
      <c r="B18" s="193" t="s">
        <v>197</v>
      </c>
      <c r="C18" s="210" t="s">
        <v>173</v>
      </c>
      <c r="D18" s="219" t="s">
        <v>193</v>
      </c>
      <c r="E18" s="181">
        <v>42.9</v>
      </c>
      <c r="F18" s="176">
        <v>40</v>
      </c>
      <c r="G18" s="101">
        <v>42</v>
      </c>
      <c r="H18" s="183">
        <v>44</v>
      </c>
      <c r="I18" s="97">
        <f aca="true" t="shared" si="4" ref="I18:I26">MAX(F18:H18)</f>
        <v>44</v>
      </c>
      <c r="J18" s="81">
        <v>50</v>
      </c>
      <c r="K18" s="78">
        <v>53</v>
      </c>
      <c r="L18" s="78">
        <v>55</v>
      </c>
      <c r="M18" s="98">
        <f aca="true" t="shared" si="5" ref="M18:M26">MAX(J18:L18)</f>
        <v>55</v>
      </c>
      <c r="N18" s="99">
        <f aca="true" t="shared" si="6" ref="N18:N26">SUM(I18,M18)</f>
        <v>99</v>
      </c>
      <c r="O18" s="240">
        <v>1</v>
      </c>
      <c r="P18" s="174">
        <f t="shared" si="3"/>
        <v>195.12681998432447</v>
      </c>
      <c r="Q18" s="203" t="s">
        <v>194</v>
      </c>
    </row>
    <row r="19" spans="1:17" ht="15" customHeight="1">
      <c r="A19" s="180">
        <v>3</v>
      </c>
      <c r="B19" s="89" t="s">
        <v>201</v>
      </c>
      <c r="C19" s="211" t="s">
        <v>185</v>
      </c>
      <c r="D19" s="219" t="s">
        <v>103</v>
      </c>
      <c r="E19" s="181">
        <v>31.2</v>
      </c>
      <c r="F19" s="176" t="s">
        <v>243</v>
      </c>
      <c r="G19" s="101" t="s">
        <v>243</v>
      </c>
      <c r="H19" s="183">
        <v>20</v>
      </c>
      <c r="I19" s="97">
        <f>MAX(F19:H19)</f>
        <v>20</v>
      </c>
      <c r="J19" s="81">
        <v>23</v>
      </c>
      <c r="K19" s="78">
        <v>25</v>
      </c>
      <c r="L19" s="78" t="s">
        <v>46</v>
      </c>
      <c r="M19" s="98">
        <f t="shared" si="5"/>
        <v>25</v>
      </c>
      <c r="N19" s="99">
        <f t="shared" si="6"/>
        <v>45</v>
      </c>
      <c r="O19" s="240">
        <v>13</v>
      </c>
      <c r="P19" s="174">
        <f t="shared" si="3"/>
        <v>125.00172580905613</v>
      </c>
      <c r="Q19" s="203" t="s">
        <v>109</v>
      </c>
    </row>
    <row r="20" spans="1:17" ht="15" customHeight="1">
      <c r="A20" s="179">
        <v>4</v>
      </c>
      <c r="B20" s="89" t="s">
        <v>204</v>
      </c>
      <c r="C20" s="211" t="s">
        <v>173</v>
      </c>
      <c r="D20" s="216" t="s">
        <v>86</v>
      </c>
      <c r="E20" s="181">
        <v>74.8</v>
      </c>
      <c r="F20" s="176" t="s">
        <v>247</v>
      </c>
      <c r="G20" s="101">
        <v>48</v>
      </c>
      <c r="H20" s="183">
        <v>50</v>
      </c>
      <c r="I20" s="97">
        <f t="shared" si="4"/>
        <v>50</v>
      </c>
      <c r="J20" s="81">
        <v>61</v>
      </c>
      <c r="K20" s="78">
        <v>65</v>
      </c>
      <c r="L20" s="78">
        <v>68</v>
      </c>
      <c r="M20" s="98">
        <f t="shared" si="5"/>
        <v>68</v>
      </c>
      <c r="N20" s="99">
        <f t="shared" si="6"/>
        <v>118</v>
      </c>
      <c r="O20" s="241" t="s">
        <v>252</v>
      </c>
      <c r="P20" s="174">
        <f t="shared" si="3"/>
        <v>151.0913022819709</v>
      </c>
      <c r="Q20" s="204" t="s">
        <v>207</v>
      </c>
    </row>
    <row r="21" spans="1:17" ht="15" customHeight="1">
      <c r="A21" s="179">
        <v>5</v>
      </c>
      <c r="B21" s="91" t="s">
        <v>205</v>
      </c>
      <c r="C21" s="212" t="s">
        <v>173</v>
      </c>
      <c r="D21" s="220" t="s">
        <v>86</v>
      </c>
      <c r="E21" s="181">
        <v>50.55</v>
      </c>
      <c r="F21" s="176">
        <v>33</v>
      </c>
      <c r="G21" s="101">
        <v>36</v>
      </c>
      <c r="H21" s="183" t="s">
        <v>77</v>
      </c>
      <c r="I21" s="97">
        <f t="shared" si="4"/>
        <v>36</v>
      </c>
      <c r="J21" s="81">
        <v>45</v>
      </c>
      <c r="K21" s="78">
        <v>48</v>
      </c>
      <c r="L21" s="78" t="s">
        <v>248</v>
      </c>
      <c r="M21" s="98">
        <f t="shared" si="5"/>
        <v>48</v>
      </c>
      <c r="N21" s="99">
        <f t="shared" si="6"/>
        <v>84</v>
      </c>
      <c r="O21" s="241" t="s">
        <v>262</v>
      </c>
      <c r="P21" s="174">
        <f t="shared" si="3"/>
        <v>142.57300721532366</v>
      </c>
      <c r="Q21" s="204" t="s">
        <v>207</v>
      </c>
    </row>
    <row r="22" spans="1:17" ht="15" customHeight="1">
      <c r="A22" s="180">
        <v>6</v>
      </c>
      <c r="B22" s="87" t="s">
        <v>206</v>
      </c>
      <c r="C22" s="213" t="s">
        <v>185</v>
      </c>
      <c r="D22" s="220" t="s">
        <v>86</v>
      </c>
      <c r="E22" s="181">
        <v>47.5</v>
      </c>
      <c r="F22" s="176">
        <v>43</v>
      </c>
      <c r="G22" s="101" t="s">
        <v>238</v>
      </c>
      <c r="H22" s="183" t="s">
        <v>238</v>
      </c>
      <c r="I22" s="97">
        <f t="shared" si="4"/>
        <v>43</v>
      </c>
      <c r="J22" s="81" t="s">
        <v>249</v>
      </c>
      <c r="K22" s="78">
        <v>53</v>
      </c>
      <c r="L22" s="78">
        <v>55</v>
      </c>
      <c r="M22" s="98">
        <f t="shared" si="5"/>
        <v>55</v>
      </c>
      <c r="N22" s="99">
        <f t="shared" si="6"/>
        <v>98</v>
      </c>
      <c r="O22" s="240">
        <v>3</v>
      </c>
      <c r="P22" s="174">
        <f t="shared" si="3"/>
        <v>175.65372367581998</v>
      </c>
      <c r="Q22" s="204" t="s">
        <v>207</v>
      </c>
    </row>
    <row r="23" spans="1:18" ht="15" customHeight="1">
      <c r="A23" s="207">
        <v>7</v>
      </c>
      <c r="B23" s="228" t="s">
        <v>220</v>
      </c>
      <c r="C23" s="229" t="s">
        <v>173</v>
      </c>
      <c r="D23" s="226" t="s">
        <v>16</v>
      </c>
      <c r="E23" s="181">
        <v>49.6</v>
      </c>
      <c r="F23" s="176">
        <v>30</v>
      </c>
      <c r="G23" s="101">
        <v>33</v>
      </c>
      <c r="H23" s="183" t="s">
        <v>244</v>
      </c>
      <c r="I23" s="97">
        <f t="shared" si="4"/>
        <v>33</v>
      </c>
      <c r="J23" s="81">
        <v>40</v>
      </c>
      <c r="K23" s="78">
        <v>45</v>
      </c>
      <c r="L23" s="78">
        <v>49</v>
      </c>
      <c r="M23" s="98">
        <f t="shared" si="5"/>
        <v>49</v>
      </c>
      <c r="N23" s="99">
        <f t="shared" si="6"/>
        <v>82</v>
      </c>
      <c r="O23" s="240" t="s">
        <v>263</v>
      </c>
      <c r="P23" s="174">
        <f t="shared" si="3"/>
        <v>141.4704771244801</v>
      </c>
      <c r="Q23" s="237" t="s">
        <v>221</v>
      </c>
      <c r="R23" s="27"/>
    </row>
    <row r="24" spans="1:17" ht="15" customHeight="1">
      <c r="A24" s="207">
        <v>8</v>
      </c>
      <c r="B24" s="208" t="s">
        <v>223</v>
      </c>
      <c r="C24" s="196" t="s">
        <v>219</v>
      </c>
      <c r="D24" s="226" t="s">
        <v>16</v>
      </c>
      <c r="E24" s="181">
        <v>73.5</v>
      </c>
      <c r="F24" s="176" t="s">
        <v>245</v>
      </c>
      <c r="G24" s="101">
        <v>39</v>
      </c>
      <c r="H24" s="183" t="s">
        <v>237</v>
      </c>
      <c r="I24" s="97">
        <f t="shared" si="4"/>
        <v>39</v>
      </c>
      <c r="J24" s="81">
        <v>50</v>
      </c>
      <c r="K24" s="78" t="s">
        <v>250</v>
      </c>
      <c r="L24" s="78">
        <v>54</v>
      </c>
      <c r="M24" s="98">
        <f t="shared" si="5"/>
        <v>54</v>
      </c>
      <c r="N24" s="99">
        <f t="shared" si="6"/>
        <v>93</v>
      </c>
      <c r="O24" s="240">
        <v>14</v>
      </c>
      <c r="P24" s="174">
        <f t="shared" si="3"/>
        <v>120.31883316547851</v>
      </c>
      <c r="Q24" s="231" t="s">
        <v>217</v>
      </c>
    </row>
    <row r="25" spans="1:18" ht="15" customHeight="1">
      <c r="A25" s="198">
        <v>9</v>
      </c>
      <c r="B25" s="208" t="s">
        <v>126</v>
      </c>
      <c r="C25" s="196" t="s">
        <v>173</v>
      </c>
      <c r="D25" s="216" t="s">
        <v>63</v>
      </c>
      <c r="E25" s="181">
        <v>44.15</v>
      </c>
      <c r="F25" s="176">
        <v>40</v>
      </c>
      <c r="G25" s="101" t="s">
        <v>246</v>
      </c>
      <c r="H25" s="183">
        <v>43</v>
      </c>
      <c r="I25" s="97">
        <f t="shared" si="4"/>
        <v>43</v>
      </c>
      <c r="J25" s="81">
        <v>50</v>
      </c>
      <c r="K25" s="78" t="s">
        <v>251</v>
      </c>
      <c r="L25" s="78" t="s">
        <v>251</v>
      </c>
      <c r="M25" s="98">
        <f t="shared" si="5"/>
        <v>50</v>
      </c>
      <c r="N25" s="99">
        <f t="shared" si="6"/>
        <v>93</v>
      </c>
      <c r="O25" s="240">
        <v>2</v>
      </c>
      <c r="P25" s="174">
        <f t="shared" si="3"/>
        <v>178.32757680898536</v>
      </c>
      <c r="Q25" s="203" t="s">
        <v>75</v>
      </c>
      <c r="R25"/>
    </row>
    <row r="26" spans="1:18" ht="15" customHeight="1">
      <c r="A26" s="207">
        <v>10</v>
      </c>
      <c r="B26" s="208" t="s">
        <v>127</v>
      </c>
      <c r="C26" s="196" t="s">
        <v>173</v>
      </c>
      <c r="D26" s="216" t="s">
        <v>63</v>
      </c>
      <c r="E26" s="181">
        <v>48.2</v>
      </c>
      <c r="F26" s="176">
        <v>40</v>
      </c>
      <c r="G26" s="101">
        <v>44</v>
      </c>
      <c r="H26" s="183" t="s">
        <v>238</v>
      </c>
      <c r="I26" s="97">
        <f t="shared" si="4"/>
        <v>44</v>
      </c>
      <c r="J26" s="81">
        <v>47</v>
      </c>
      <c r="K26" s="78">
        <v>50</v>
      </c>
      <c r="L26" s="78" t="s">
        <v>249</v>
      </c>
      <c r="M26" s="98">
        <f t="shared" si="5"/>
        <v>50</v>
      </c>
      <c r="N26" s="99">
        <f t="shared" si="6"/>
        <v>94</v>
      </c>
      <c r="O26" s="240">
        <v>4</v>
      </c>
      <c r="P26" s="174">
        <f t="shared" si="3"/>
        <v>166.29908911380633</v>
      </c>
      <c r="Q26" s="203" t="s">
        <v>75</v>
      </c>
      <c r="R26"/>
    </row>
    <row r="27" spans="1:18" ht="15" customHeight="1">
      <c r="A27" s="207">
        <v>11</v>
      </c>
      <c r="B27" s="200" t="s">
        <v>187</v>
      </c>
      <c r="C27" s="196" t="s">
        <v>185</v>
      </c>
      <c r="D27" s="218" t="s">
        <v>186</v>
      </c>
      <c r="E27" s="181">
        <v>37.3</v>
      </c>
      <c r="F27" s="176">
        <v>20</v>
      </c>
      <c r="G27" s="101" t="s">
        <v>241</v>
      </c>
      <c r="H27" s="183">
        <v>23</v>
      </c>
      <c r="I27" s="97">
        <f>MAX(F27:H27)</f>
        <v>23</v>
      </c>
      <c r="J27" s="81">
        <v>30</v>
      </c>
      <c r="K27" s="78" t="s">
        <v>50</v>
      </c>
      <c r="L27" s="78">
        <v>33</v>
      </c>
      <c r="M27" s="98">
        <f>MAX(J27:L27)</f>
        <v>33</v>
      </c>
      <c r="N27" s="99">
        <f>SUM(I27,M27)</f>
        <v>56</v>
      </c>
      <c r="O27" s="240">
        <v>12</v>
      </c>
      <c r="P27" s="174">
        <f t="shared" si="3"/>
        <v>127.22839655875308</v>
      </c>
      <c r="Q27" s="202" t="s">
        <v>188</v>
      </c>
      <c r="R27"/>
    </row>
    <row r="28" spans="1:17" ht="15" customHeight="1">
      <c r="A28" s="180">
        <v>12</v>
      </c>
      <c r="B28" s="83" t="s">
        <v>195</v>
      </c>
      <c r="C28" s="196" t="s">
        <v>196</v>
      </c>
      <c r="D28" s="219" t="s">
        <v>193</v>
      </c>
      <c r="E28" s="181">
        <v>35.3</v>
      </c>
      <c r="F28" s="176">
        <v>18</v>
      </c>
      <c r="G28" s="101">
        <v>19</v>
      </c>
      <c r="H28" s="183">
        <v>20</v>
      </c>
      <c r="I28" s="97">
        <f aca="true" t="shared" si="7" ref="I28:I42">MAX(F28:H28)</f>
        <v>20</v>
      </c>
      <c r="J28" s="81">
        <v>22</v>
      </c>
      <c r="K28" s="78">
        <v>24</v>
      </c>
      <c r="L28" s="78">
        <v>26</v>
      </c>
      <c r="M28" s="98">
        <f aca="true" t="shared" si="8" ref="M28:M42">MAX(J28:L28)</f>
        <v>26</v>
      </c>
      <c r="N28" s="99">
        <f aca="true" t="shared" si="9" ref="N28:N42">SUM(I28,M28)</f>
        <v>46</v>
      </c>
      <c r="O28" s="240">
        <v>18</v>
      </c>
      <c r="P28" s="174">
        <f t="shared" si="3"/>
        <v>110.93753295511524</v>
      </c>
      <c r="Q28" s="203" t="s">
        <v>194</v>
      </c>
    </row>
    <row r="29" spans="1:17" ht="15" customHeight="1">
      <c r="A29" s="179">
        <v>13</v>
      </c>
      <c r="B29" s="87" t="s">
        <v>208</v>
      </c>
      <c r="C29" s="214" t="s">
        <v>209</v>
      </c>
      <c r="D29" s="221" t="s">
        <v>88</v>
      </c>
      <c r="E29" s="181">
        <v>26.4</v>
      </c>
      <c r="F29" s="176">
        <v>16</v>
      </c>
      <c r="G29" s="101" t="s">
        <v>240</v>
      </c>
      <c r="H29" s="183">
        <v>17</v>
      </c>
      <c r="I29" s="97">
        <f t="shared" si="7"/>
        <v>17</v>
      </c>
      <c r="J29" s="81">
        <v>21</v>
      </c>
      <c r="K29" s="78">
        <v>23</v>
      </c>
      <c r="L29" s="78">
        <v>25</v>
      </c>
      <c r="M29" s="98">
        <f t="shared" si="8"/>
        <v>25</v>
      </c>
      <c r="N29" s="99">
        <f t="shared" si="9"/>
        <v>42</v>
      </c>
      <c r="O29" s="240">
        <v>6</v>
      </c>
      <c r="P29" s="95">
        <f t="shared" si="3"/>
        <v>143.6409145318123</v>
      </c>
      <c r="Q29" s="206" t="s">
        <v>210</v>
      </c>
    </row>
    <row r="30" spans="1:17" ht="15" customHeight="1">
      <c r="A30" s="180">
        <v>14</v>
      </c>
      <c r="B30" s="88" t="s">
        <v>211</v>
      </c>
      <c r="C30" s="215" t="s">
        <v>185</v>
      </c>
      <c r="D30" s="221" t="s">
        <v>88</v>
      </c>
      <c r="E30" s="181">
        <v>102</v>
      </c>
      <c r="F30" s="176">
        <v>45</v>
      </c>
      <c r="G30" s="101">
        <v>47</v>
      </c>
      <c r="H30" s="183">
        <v>48</v>
      </c>
      <c r="I30" s="97">
        <f t="shared" si="7"/>
        <v>48</v>
      </c>
      <c r="J30" s="81">
        <v>57</v>
      </c>
      <c r="K30" s="78">
        <v>59</v>
      </c>
      <c r="L30" s="78" t="s">
        <v>242</v>
      </c>
      <c r="M30" s="98">
        <f t="shared" si="8"/>
        <v>59</v>
      </c>
      <c r="N30" s="99">
        <f t="shared" si="9"/>
        <v>107</v>
      </c>
      <c r="O30" s="240">
        <v>15</v>
      </c>
      <c r="P30" s="95">
        <f t="shared" si="3"/>
        <v>118.16323250259914</v>
      </c>
      <c r="Q30" s="206" t="s">
        <v>210</v>
      </c>
    </row>
    <row r="31" spans="1:18" ht="15" customHeight="1">
      <c r="A31" s="207">
        <v>15</v>
      </c>
      <c r="B31" s="199" t="s">
        <v>218</v>
      </c>
      <c r="C31" s="211" t="s">
        <v>219</v>
      </c>
      <c r="D31" s="226" t="s">
        <v>16</v>
      </c>
      <c r="E31" s="181">
        <v>27.5</v>
      </c>
      <c r="F31" s="176">
        <v>15</v>
      </c>
      <c r="G31" s="101">
        <v>16</v>
      </c>
      <c r="H31" s="183">
        <v>17</v>
      </c>
      <c r="I31" s="97">
        <f t="shared" si="7"/>
        <v>17</v>
      </c>
      <c r="J31" s="81">
        <v>20</v>
      </c>
      <c r="K31" s="78">
        <v>22</v>
      </c>
      <c r="L31" s="78">
        <v>23</v>
      </c>
      <c r="M31" s="98">
        <f t="shared" si="8"/>
        <v>23</v>
      </c>
      <c r="N31" s="99">
        <f t="shared" si="9"/>
        <v>40</v>
      </c>
      <c r="O31" s="240">
        <v>11</v>
      </c>
      <c r="P31" s="95">
        <f t="shared" si="3"/>
        <v>129.79098887559908</v>
      </c>
      <c r="Q31" s="237" t="s">
        <v>17</v>
      </c>
      <c r="R31" s="27"/>
    </row>
    <row r="32" spans="1:17" ht="15" customHeight="1">
      <c r="A32" s="198">
        <v>16</v>
      </c>
      <c r="B32" s="227" t="s">
        <v>222</v>
      </c>
      <c r="C32" s="197" t="s">
        <v>173</v>
      </c>
      <c r="D32" s="226" t="s">
        <v>16</v>
      </c>
      <c r="E32" s="181">
        <v>58.55</v>
      </c>
      <c r="F32" s="176">
        <v>27</v>
      </c>
      <c r="G32" s="101">
        <v>30</v>
      </c>
      <c r="H32" s="183">
        <v>32</v>
      </c>
      <c r="I32" s="97">
        <f t="shared" si="7"/>
        <v>32</v>
      </c>
      <c r="J32" s="81">
        <v>37</v>
      </c>
      <c r="K32" s="78">
        <v>41</v>
      </c>
      <c r="L32" s="78">
        <v>44</v>
      </c>
      <c r="M32" s="98">
        <f t="shared" si="8"/>
        <v>44</v>
      </c>
      <c r="N32" s="99">
        <f t="shared" si="9"/>
        <v>76</v>
      </c>
      <c r="O32" s="240">
        <v>16</v>
      </c>
      <c r="P32" s="95">
        <f t="shared" si="3"/>
        <v>114.62739438577334</v>
      </c>
      <c r="Q32" s="237" t="s">
        <v>221</v>
      </c>
    </row>
    <row r="33" spans="1:17" ht="15" customHeight="1">
      <c r="A33" s="207">
        <v>17</v>
      </c>
      <c r="B33" s="227" t="s">
        <v>227</v>
      </c>
      <c r="C33" s="197" t="s">
        <v>196</v>
      </c>
      <c r="D33" s="226" t="s">
        <v>16</v>
      </c>
      <c r="E33" s="181">
        <v>71.35</v>
      </c>
      <c r="F33" s="176">
        <v>32</v>
      </c>
      <c r="G33" s="101">
        <v>36</v>
      </c>
      <c r="H33" s="183">
        <v>38</v>
      </c>
      <c r="I33" s="97">
        <f t="shared" si="7"/>
        <v>38</v>
      </c>
      <c r="J33" s="81">
        <v>43</v>
      </c>
      <c r="K33" s="78">
        <v>46</v>
      </c>
      <c r="L33" s="78">
        <v>48</v>
      </c>
      <c r="M33" s="98">
        <f t="shared" si="8"/>
        <v>48</v>
      </c>
      <c r="N33" s="99">
        <f t="shared" si="9"/>
        <v>86</v>
      </c>
      <c r="O33" s="240">
        <v>17</v>
      </c>
      <c r="P33" s="95">
        <f t="shared" si="3"/>
        <v>113.28374000525224</v>
      </c>
      <c r="Q33" s="217" t="s">
        <v>17</v>
      </c>
    </row>
    <row r="34" spans="1:17" ht="15" customHeight="1" hidden="1">
      <c r="A34" s="198">
        <v>11</v>
      </c>
      <c r="B34" s="199" t="s">
        <v>224</v>
      </c>
      <c r="C34" s="230" t="s">
        <v>185</v>
      </c>
      <c r="D34" s="226" t="s">
        <v>16</v>
      </c>
      <c r="E34" s="181"/>
      <c r="F34" s="176"/>
      <c r="G34" s="101"/>
      <c r="H34" s="183"/>
      <c r="I34" s="97">
        <f t="shared" si="7"/>
        <v>0</v>
      </c>
      <c r="J34" s="81"/>
      <c r="K34" s="78"/>
      <c r="L34" s="78"/>
      <c r="M34" s="98">
        <f t="shared" si="8"/>
        <v>0</v>
      </c>
      <c r="N34" s="99">
        <f t="shared" si="9"/>
        <v>0</v>
      </c>
      <c r="O34" s="240"/>
      <c r="P34" s="95">
        <f t="shared" si="3"/>
      </c>
      <c r="Q34" s="231" t="s">
        <v>217</v>
      </c>
    </row>
    <row r="35" spans="1:17" ht="15" customHeight="1" hidden="1">
      <c r="A35" s="198">
        <v>12</v>
      </c>
      <c r="B35" s="199" t="s">
        <v>224</v>
      </c>
      <c r="C35" s="230" t="s">
        <v>185</v>
      </c>
      <c r="D35" s="226" t="s">
        <v>16</v>
      </c>
      <c r="E35" s="181"/>
      <c r="F35" s="176"/>
      <c r="G35" s="101"/>
      <c r="H35" s="183"/>
      <c r="I35" s="97">
        <f t="shared" si="7"/>
        <v>0</v>
      </c>
      <c r="J35" s="81"/>
      <c r="K35" s="78"/>
      <c r="L35" s="78"/>
      <c r="M35" s="98">
        <f t="shared" si="8"/>
        <v>0</v>
      </c>
      <c r="N35" s="99">
        <f t="shared" si="9"/>
        <v>0</v>
      </c>
      <c r="O35" s="240"/>
      <c r="P35" s="95">
        <f t="shared" si="3"/>
      </c>
      <c r="Q35" s="231" t="s">
        <v>217</v>
      </c>
    </row>
    <row r="36" spans="1:17" ht="15" customHeight="1" hidden="1">
      <c r="A36" s="198">
        <v>13</v>
      </c>
      <c r="B36" s="199" t="s">
        <v>224</v>
      </c>
      <c r="C36" s="230" t="s">
        <v>185</v>
      </c>
      <c r="D36" s="226" t="s">
        <v>16</v>
      </c>
      <c r="E36" s="181"/>
      <c r="F36" s="176"/>
      <c r="G36" s="101"/>
      <c r="H36" s="183"/>
      <c r="I36" s="97">
        <f t="shared" si="7"/>
        <v>0</v>
      </c>
      <c r="J36" s="81"/>
      <c r="K36" s="78"/>
      <c r="L36" s="78"/>
      <c r="M36" s="98">
        <f t="shared" si="8"/>
        <v>0</v>
      </c>
      <c r="N36" s="99">
        <f t="shared" si="9"/>
        <v>0</v>
      </c>
      <c r="O36" s="240"/>
      <c r="P36" s="95">
        <f t="shared" si="3"/>
      </c>
      <c r="Q36" s="231" t="s">
        <v>217</v>
      </c>
    </row>
    <row r="37" spans="1:18" ht="15" customHeight="1" hidden="1">
      <c r="A37" s="198">
        <v>14</v>
      </c>
      <c r="B37" s="199" t="s">
        <v>224</v>
      </c>
      <c r="C37" s="230" t="s">
        <v>185</v>
      </c>
      <c r="D37" s="226" t="s">
        <v>16</v>
      </c>
      <c r="E37" s="181"/>
      <c r="F37" s="176"/>
      <c r="G37" s="101"/>
      <c r="H37" s="183"/>
      <c r="I37" s="97">
        <f t="shared" si="7"/>
        <v>0</v>
      </c>
      <c r="J37" s="81"/>
      <c r="K37" s="78"/>
      <c r="L37" s="78"/>
      <c r="M37" s="98">
        <f t="shared" si="8"/>
        <v>0</v>
      </c>
      <c r="N37" s="99">
        <f t="shared" si="9"/>
        <v>0</v>
      </c>
      <c r="O37" s="240"/>
      <c r="P37" s="95">
        <f t="shared" si="3"/>
      </c>
      <c r="Q37" s="231" t="s">
        <v>217</v>
      </c>
      <c r="R37" s="27"/>
    </row>
    <row r="38" spans="1:18" ht="15" customHeight="1" hidden="1">
      <c r="A38" s="198">
        <v>15</v>
      </c>
      <c r="B38" s="199" t="s">
        <v>224</v>
      </c>
      <c r="C38" s="230" t="s">
        <v>185</v>
      </c>
      <c r="D38" s="226" t="s">
        <v>16</v>
      </c>
      <c r="E38" s="181"/>
      <c r="F38" s="176"/>
      <c r="G38" s="101"/>
      <c r="H38" s="183"/>
      <c r="I38" s="97">
        <f t="shared" si="7"/>
        <v>0</v>
      </c>
      <c r="J38" s="81"/>
      <c r="K38" s="78"/>
      <c r="L38" s="78"/>
      <c r="M38" s="98">
        <f t="shared" si="8"/>
        <v>0</v>
      </c>
      <c r="N38" s="99">
        <f t="shared" si="9"/>
        <v>0</v>
      </c>
      <c r="O38" s="240"/>
      <c r="P38" s="95">
        <f t="shared" si="3"/>
      </c>
      <c r="Q38" s="231" t="s">
        <v>217</v>
      </c>
      <c r="R38" s="27"/>
    </row>
    <row r="39" spans="1:18" ht="15" customHeight="1" hidden="1">
      <c r="A39" s="198">
        <v>16</v>
      </c>
      <c r="B39" s="199" t="s">
        <v>224</v>
      </c>
      <c r="C39" s="230" t="s">
        <v>185</v>
      </c>
      <c r="D39" s="226" t="s">
        <v>16</v>
      </c>
      <c r="E39" s="181"/>
      <c r="F39" s="176"/>
      <c r="G39" s="101"/>
      <c r="H39" s="183"/>
      <c r="I39" s="97">
        <f t="shared" si="7"/>
        <v>0</v>
      </c>
      <c r="J39" s="81"/>
      <c r="K39" s="78"/>
      <c r="L39" s="78"/>
      <c r="M39" s="98">
        <f t="shared" si="8"/>
        <v>0</v>
      </c>
      <c r="N39" s="99">
        <f t="shared" si="9"/>
        <v>0</v>
      </c>
      <c r="O39" s="240"/>
      <c r="P39" s="95">
        <f t="shared" si="3"/>
      </c>
      <c r="Q39" s="231" t="s">
        <v>217</v>
      </c>
      <c r="R39" s="27"/>
    </row>
    <row r="40" spans="1:18" ht="15" customHeight="1" hidden="1">
      <c r="A40" s="198">
        <v>17</v>
      </c>
      <c r="B40" s="199" t="s">
        <v>224</v>
      </c>
      <c r="C40" s="230" t="s">
        <v>185</v>
      </c>
      <c r="D40" s="226" t="s">
        <v>16</v>
      </c>
      <c r="E40" s="181"/>
      <c r="F40" s="176"/>
      <c r="G40" s="101"/>
      <c r="H40" s="183"/>
      <c r="I40" s="97">
        <f t="shared" si="7"/>
        <v>0</v>
      </c>
      <c r="J40" s="81"/>
      <c r="K40" s="78"/>
      <c r="L40" s="78"/>
      <c r="M40" s="98">
        <f t="shared" si="8"/>
        <v>0</v>
      </c>
      <c r="N40" s="99">
        <f t="shared" si="9"/>
        <v>0</v>
      </c>
      <c r="O40" s="240"/>
      <c r="P40" s="95">
        <f t="shared" si="3"/>
      </c>
      <c r="Q40" s="231" t="s">
        <v>217</v>
      </c>
      <c r="R40" s="27"/>
    </row>
    <row r="41" spans="1:18" ht="15" customHeight="1" hidden="1">
      <c r="A41" s="198">
        <v>18</v>
      </c>
      <c r="B41" s="199" t="s">
        <v>224</v>
      </c>
      <c r="C41" s="230" t="s">
        <v>185</v>
      </c>
      <c r="D41" s="226" t="s">
        <v>16</v>
      </c>
      <c r="E41" s="181"/>
      <c r="F41" s="176"/>
      <c r="G41" s="101"/>
      <c r="H41" s="183"/>
      <c r="I41" s="97">
        <f t="shared" si="7"/>
        <v>0</v>
      </c>
      <c r="J41" s="81"/>
      <c r="K41" s="78"/>
      <c r="L41" s="78"/>
      <c r="M41" s="98">
        <f t="shared" si="8"/>
        <v>0</v>
      </c>
      <c r="N41" s="99">
        <f t="shared" si="9"/>
        <v>0</v>
      </c>
      <c r="O41" s="240"/>
      <c r="P41" s="95">
        <f t="shared" si="3"/>
      </c>
      <c r="Q41" s="231" t="s">
        <v>217</v>
      </c>
      <c r="R41" s="27"/>
    </row>
    <row r="42" spans="1:18" ht="15" customHeight="1">
      <c r="A42" s="198">
        <v>18</v>
      </c>
      <c r="B42" s="199" t="s">
        <v>232</v>
      </c>
      <c r="C42" s="230" t="s">
        <v>185</v>
      </c>
      <c r="D42" s="226" t="s">
        <v>63</v>
      </c>
      <c r="E42" s="181">
        <v>50.1</v>
      </c>
      <c r="F42" s="176">
        <v>30</v>
      </c>
      <c r="G42" s="101">
        <v>33</v>
      </c>
      <c r="H42" s="183" t="s">
        <v>54</v>
      </c>
      <c r="I42" s="97">
        <f t="shared" si="7"/>
        <v>33</v>
      </c>
      <c r="J42" s="81">
        <v>40</v>
      </c>
      <c r="K42" s="78">
        <v>42</v>
      </c>
      <c r="L42" s="78">
        <v>44</v>
      </c>
      <c r="M42" s="98">
        <f t="shared" si="8"/>
        <v>44</v>
      </c>
      <c r="N42" s="99">
        <f t="shared" si="9"/>
        <v>77</v>
      </c>
      <c r="O42" s="240">
        <v>9</v>
      </c>
      <c r="P42" s="95">
        <f t="shared" si="3"/>
        <v>131.69789357660792</v>
      </c>
      <c r="Q42" s="204" t="s">
        <v>75</v>
      </c>
      <c r="R42" s="27"/>
    </row>
    <row r="44" spans="3:14" ht="12.75">
      <c r="C44" s="192" t="s">
        <v>189</v>
      </c>
      <c r="D44" s="4"/>
      <c r="F44" s="6"/>
      <c r="N44" s="10" t="s">
        <v>190</v>
      </c>
    </row>
  </sheetData>
  <sheetProtection/>
  <mergeCells count="20"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</mergeCells>
  <conditionalFormatting sqref="F9:H16 J9:L16">
    <cfRule type="cellIs" priority="37" dxfId="60" operator="greaterThan" stopIfTrue="1">
      <formula>"n"</formula>
    </cfRule>
    <cfRule type="cellIs" priority="38" dxfId="1" operator="greaterThan" stopIfTrue="1">
      <formula>"b"</formula>
    </cfRule>
    <cfRule type="cellIs" priority="39" dxfId="0" operator="greaterThan" stopIfTrue="1">
      <formula>0</formula>
    </cfRule>
  </conditionalFormatting>
  <conditionalFormatting sqref="J17:L26 F17:H26">
    <cfRule type="cellIs" priority="16" dxfId="60" operator="greaterThan" stopIfTrue="1">
      <formula>"n"</formula>
    </cfRule>
    <cfRule type="cellIs" priority="17" dxfId="1" operator="greaterThan" stopIfTrue="1">
      <formula>"b"</formula>
    </cfRule>
    <cfRule type="cellIs" priority="18" dxfId="0" operator="greaterThan" stopIfTrue="1">
      <formula>0</formula>
    </cfRule>
  </conditionalFormatting>
  <conditionalFormatting sqref="F27:H42 J27:L42">
    <cfRule type="cellIs" priority="1" dxfId="60" operator="greaterThan" stopIfTrue="1">
      <formula>"n"</formula>
    </cfRule>
    <cfRule type="cellIs" priority="2" dxfId="1" operator="greaterThan" stopIfTrue="1">
      <formula>"b"</formula>
    </cfRule>
    <cfRule type="cellIs" priority="3" dxfId="0" operator="greaterThan" stopIfTrue="1">
      <formula>0</formula>
    </cfRule>
  </conditionalFormatting>
  <dataValidations count="1">
    <dataValidation type="whole" allowBlank="1" sqref="F9:H16">
      <formula1>0</formula1>
      <formula2>999</formula2>
    </dataValidation>
  </dataValidations>
  <printOptions/>
  <pageMargins left="0.7874015748031497" right="0.3937007874015748" top="0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apas12">
    <tabColor rgb="FF0070C0"/>
  </sheetPr>
  <dimension ref="A1:R24"/>
  <sheetViews>
    <sheetView tabSelected="1" zoomScale="90" zoomScaleNormal="90" zoomScalePageLayoutView="0" workbookViewId="0" topLeftCell="A3">
      <selection activeCell="T12" sqref="T12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9.421875" style="4" customWidth="1"/>
    <col min="15" max="15" width="10.421875" style="4" customWidth="1"/>
    <col min="16" max="16" width="12.7109375" style="4" customWidth="1"/>
    <col min="17" max="17" width="21.7109375" style="7" customWidth="1"/>
    <col min="18" max="18" width="14.00390625" style="6" customWidth="1"/>
  </cols>
  <sheetData>
    <row r="1" spans="1:18" ht="51.75" customHeight="1">
      <c r="A1" s="261" t="s">
        <v>182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1"/>
    </row>
    <row r="2" spans="1:18" ht="27" customHeight="1">
      <c r="A2" s="263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1"/>
    </row>
    <row r="3" spans="1:18" ht="18" customHeight="1">
      <c r="A3" s="265" t="s">
        <v>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1"/>
    </row>
    <row r="4" ht="16.5" customHeight="1"/>
    <row r="5" spans="1:18" ht="19.5" customHeight="1">
      <c r="A5" s="266" t="s">
        <v>180</v>
      </c>
      <c r="B5" s="267"/>
      <c r="C5" s="267"/>
      <c r="D5" s="21"/>
      <c r="E5" s="22"/>
      <c r="F5" s="266" t="s">
        <v>63</v>
      </c>
      <c r="G5" s="267"/>
      <c r="H5" s="267"/>
      <c r="I5" s="23"/>
      <c r="J5" s="268" t="s">
        <v>179</v>
      </c>
      <c r="K5" s="269"/>
      <c r="L5" s="269"/>
      <c r="M5" s="10"/>
      <c r="N5" s="10"/>
      <c r="O5" s="10"/>
      <c r="P5" s="105" t="s">
        <v>267</v>
      </c>
      <c r="R5" s="13"/>
    </row>
    <row r="6" spans="1:18" ht="22.5" customHeight="1">
      <c r="A6" s="249" t="s">
        <v>1</v>
      </c>
      <c r="B6" s="249"/>
      <c r="C6" s="249"/>
      <c r="D6" s="24"/>
      <c r="E6" s="25"/>
      <c r="F6" s="250" t="s">
        <v>2</v>
      </c>
      <c r="G6" s="250"/>
      <c r="H6" s="250"/>
      <c r="I6" s="23"/>
      <c r="J6" s="251" t="s">
        <v>3</v>
      </c>
      <c r="K6" s="251"/>
      <c r="L6" s="252"/>
      <c r="M6" s="2"/>
      <c r="N6" s="10"/>
      <c r="O6" s="10"/>
      <c r="P6" s="11" t="s">
        <v>178</v>
      </c>
      <c r="R6" s="14"/>
    </row>
    <row r="7" spans="1:18" ht="15" customHeight="1">
      <c r="A7" s="253" t="s">
        <v>5</v>
      </c>
      <c r="B7" s="254" t="s">
        <v>6</v>
      </c>
      <c r="C7" s="253" t="s">
        <v>7</v>
      </c>
      <c r="D7" s="255" t="s">
        <v>2</v>
      </c>
      <c r="E7" s="257" t="s">
        <v>8</v>
      </c>
      <c r="F7" s="258" t="s">
        <v>9</v>
      </c>
      <c r="G7" s="259"/>
      <c r="H7" s="259"/>
      <c r="I7" s="260"/>
      <c r="J7" s="258" t="s">
        <v>10</v>
      </c>
      <c r="K7" s="259"/>
      <c r="L7" s="259"/>
      <c r="M7" s="260"/>
      <c r="N7" s="242" t="s">
        <v>11</v>
      </c>
      <c r="O7" s="243" t="s">
        <v>265</v>
      </c>
      <c r="P7" s="245" t="s">
        <v>13</v>
      </c>
      <c r="Q7" s="247" t="s">
        <v>14</v>
      </c>
      <c r="R7"/>
    </row>
    <row r="8" spans="1:17" s="3" customFormat="1" ht="15" customHeight="1">
      <c r="A8" s="253"/>
      <c r="B8" s="254"/>
      <c r="C8" s="253"/>
      <c r="D8" s="256"/>
      <c r="E8" s="257"/>
      <c r="F8" s="8">
        <v>1</v>
      </c>
      <c r="G8" s="9">
        <v>2</v>
      </c>
      <c r="H8" s="9">
        <v>3</v>
      </c>
      <c r="I8" s="12" t="s">
        <v>15</v>
      </c>
      <c r="J8" s="8">
        <v>1</v>
      </c>
      <c r="K8" s="9">
        <v>2</v>
      </c>
      <c r="L8" s="9">
        <v>3</v>
      </c>
      <c r="M8" s="12" t="s">
        <v>15</v>
      </c>
      <c r="N8" s="242"/>
      <c r="O8" s="244"/>
      <c r="P8" s="246"/>
      <c r="Q8" s="248"/>
    </row>
    <row r="9" spans="1:18" ht="15" customHeight="1">
      <c r="A9" s="207">
        <v>1</v>
      </c>
      <c r="B9" s="194" t="s">
        <v>183</v>
      </c>
      <c r="C9" s="195" t="s">
        <v>172</v>
      </c>
      <c r="D9" s="222" t="s">
        <v>186</v>
      </c>
      <c r="E9" s="181">
        <v>49.6</v>
      </c>
      <c r="F9" s="176">
        <v>55</v>
      </c>
      <c r="G9" s="101">
        <v>60</v>
      </c>
      <c r="H9" s="183" t="s">
        <v>242</v>
      </c>
      <c r="I9" s="97">
        <f>MAX(F9:H9)</f>
        <v>60</v>
      </c>
      <c r="J9" s="81" t="s">
        <v>258</v>
      </c>
      <c r="K9" s="78">
        <v>73</v>
      </c>
      <c r="L9" s="78">
        <v>75</v>
      </c>
      <c r="M9" s="98">
        <f>MAX(J9:L9)</f>
        <v>75</v>
      </c>
      <c r="N9" s="99">
        <f>SUM(I9,M9)</f>
        <v>135</v>
      </c>
      <c r="O9" s="240">
        <v>3</v>
      </c>
      <c r="P9" s="174">
        <f aca="true" t="shared" si="0" ref="P9:P22">IF(ISERROR(N9*10^(0.794358141*(LOG10(E9/174.393))^2)),"",N9*10^(0.794358141*(LOG10(E9/174.393))^2))</f>
        <v>232.90871233908308</v>
      </c>
      <c r="Q9" s="202" t="s">
        <v>188</v>
      </c>
      <c r="R9"/>
    </row>
    <row r="10" spans="1:18" ht="15" customHeight="1">
      <c r="A10" s="207">
        <v>2</v>
      </c>
      <c r="B10" s="209" t="s">
        <v>128</v>
      </c>
      <c r="C10" s="197" t="s">
        <v>184</v>
      </c>
      <c r="D10" s="216" t="s">
        <v>63</v>
      </c>
      <c r="E10" s="181">
        <v>64.45</v>
      </c>
      <c r="F10" s="176">
        <v>60</v>
      </c>
      <c r="G10" s="101" t="s">
        <v>239</v>
      </c>
      <c r="H10" s="183">
        <v>66</v>
      </c>
      <c r="I10" s="97">
        <f aca="true" t="shared" si="1" ref="I10:I22">MAX(F10:H10)</f>
        <v>66</v>
      </c>
      <c r="J10" s="81">
        <v>70</v>
      </c>
      <c r="K10" s="78" t="s">
        <v>259</v>
      </c>
      <c r="L10" s="78" t="s">
        <v>259</v>
      </c>
      <c r="M10" s="98">
        <f aca="true" t="shared" si="2" ref="M10:M22">MAX(J10:L10)</f>
        <v>70</v>
      </c>
      <c r="N10" s="99">
        <f aca="true" t="shared" si="3" ref="N10:N22">SUM(I10,M10)</f>
        <v>136</v>
      </c>
      <c r="O10" s="240">
        <v>8</v>
      </c>
      <c r="P10" s="174">
        <f t="shared" si="0"/>
        <v>191.4235558180608</v>
      </c>
      <c r="Q10" s="202" t="s">
        <v>75</v>
      </c>
      <c r="R10"/>
    </row>
    <row r="11" spans="1:17" ht="15" customHeight="1">
      <c r="A11" s="179">
        <v>3</v>
      </c>
      <c r="B11" s="83" t="s">
        <v>202</v>
      </c>
      <c r="C11" s="196" t="s">
        <v>172</v>
      </c>
      <c r="D11" s="218" t="s">
        <v>103</v>
      </c>
      <c r="E11" s="181">
        <v>57.25</v>
      </c>
      <c r="F11" s="176" t="s">
        <v>254</v>
      </c>
      <c r="G11" s="101" t="s">
        <v>254</v>
      </c>
      <c r="H11" s="183">
        <v>62</v>
      </c>
      <c r="I11" s="97">
        <f t="shared" si="1"/>
        <v>62</v>
      </c>
      <c r="J11" s="81" t="s">
        <v>98</v>
      </c>
      <c r="K11" s="78">
        <v>80</v>
      </c>
      <c r="L11" s="78">
        <v>84</v>
      </c>
      <c r="M11" s="98">
        <f t="shared" si="2"/>
        <v>84</v>
      </c>
      <c r="N11" s="99">
        <f t="shared" si="3"/>
        <v>146</v>
      </c>
      <c r="O11" s="240">
        <v>4</v>
      </c>
      <c r="P11" s="174">
        <f t="shared" si="0"/>
        <v>223.99925075390445</v>
      </c>
      <c r="Q11" s="202" t="s">
        <v>109</v>
      </c>
    </row>
    <row r="12" spans="1:17" ht="15" customHeight="1">
      <c r="A12" s="53">
        <v>4</v>
      </c>
      <c r="B12" s="89" t="s">
        <v>203</v>
      </c>
      <c r="C12" s="196" t="s">
        <v>172</v>
      </c>
      <c r="D12" s="218" t="s">
        <v>103</v>
      </c>
      <c r="E12" s="181">
        <v>82</v>
      </c>
      <c r="F12" s="176">
        <v>70</v>
      </c>
      <c r="G12" s="101">
        <v>75</v>
      </c>
      <c r="H12" s="183" t="s">
        <v>98</v>
      </c>
      <c r="I12" s="97">
        <f t="shared" si="1"/>
        <v>75</v>
      </c>
      <c r="J12" s="81">
        <v>91</v>
      </c>
      <c r="K12" s="78">
        <v>95</v>
      </c>
      <c r="L12" s="78">
        <v>100</v>
      </c>
      <c r="M12" s="98">
        <f t="shared" si="2"/>
        <v>100</v>
      </c>
      <c r="N12" s="99">
        <f t="shared" si="3"/>
        <v>175</v>
      </c>
      <c r="O12" s="240">
        <v>6</v>
      </c>
      <c r="P12" s="174">
        <f t="shared" si="0"/>
        <v>212.98544638722367</v>
      </c>
      <c r="Q12" s="202" t="s">
        <v>109</v>
      </c>
    </row>
    <row r="13" spans="1:17" ht="15" customHeight="1">
      <c r="A13" s="53">
        <v>5</v>
      </c>
      <c r="B13" s="85" t="s">
        <v>212</v>
      </c>
      <c r="C13" s="196" t="s">
        <v>172</v>
      </c>
      <c r="D13" s="225" t="s">
        <v>88</v>
      </c>
      <c r="E13" s="181">
        <v>51.3</v>
      </c>
      <c r="F13" s="176">
        <v>53</v>
      </c>
      <c r="G13" s="101">
        <v>56</v>
      </c>
      <c r="H13" s="183" t="s">
        <v>51</v>
      </c>
      <c r="I13" s="97">
        <f t="shared" si="1"/>
        <v>56</v>
      </c>
      <c r="J13" s="81" t="s">
        <v>257</v>
      </c>
      <c r="K13" s="78">
        <v>64</v>
      </c>
      <c r="L13" s="78" t="s">
        <v>239</v>
      </c>
      <c r="M13" s="98">
        <f t="shared" si="2"/>
        <v>64</v>
      </c>
      <c r="N13" s="99">
        <f t="shared" si="3"/>
        <v>120</v>
      </c>
      <c r="O13" s="240">
        <v>7</v>
      </c>
      <c r="P13" s="174">
        <f t="shared" si="0"/>
        <v>201.14382113948628</v>
      </c>
      <c r="Q13" s="202" t="s">
        <v>210</v>
      </c>
    </row>
    <row r="14" spans="1:17" ht="15" customHeight="1">
      <c r="A14" s="53">
        <v>6</v>
      </c>
      <c r="B14" s="88" t="s">
        <v>213</v>
      </c>
      <c r="C14" s="213" t="s">
        <v>172</v>
      </c>
      <c r="D14" s="225" t="s">
        <v>88</v>
      </c>
      <c r="E14" s="181">
        <v>56</v>
      </c>
      <c r="F14" s="176">
        <v>68</v>
      </c>
      <c r="G14" s="101">
        <v>70</v>
      </c>
      <c r="H14" s="183">
        <v>72</v>
      </c>
      <c r="I14" s="97">
        <f t="shared" si="1"/>
        <v>72</v>
      </c>
      <c r="J14" s="81">
        <v>83</v>
      </c>
      <c r="K14" s="78">
        <v>86</v>
      </c>
      <c r="L14" s="78">
        <v>90</v>
      </c>
      <c r="M14" s="98">
        <f t="shared" si="2"/>
        <v>90</v>
      </c>
      <c r="N14" s="99">
        <f t="shared" si="3"/>
        <v>162</v>
      </c>
      <c r="O14" s="240">
        <v>2</v>
      </c>
      <c r="P14" s="174">
        <f t="shared" si="0"/>
        <v>252.84254878229166</v>
      </c>
      <c r="Q14" s="202" t="s">
        <v>210</v>
      </c>
    </row>
    <row r="15" spans="1:17" ht="15" customHeight="1">
      <c r="A15" s="207">
        <v>7</v>
      </c>
      <c r="B15" s="232" t="s">
        <v>266</v>
      </c>
      <c r="C15" s="233" t="s">
        <v>184</v>
      </c>
      <c r="D15" s="234" t="s">
        <v>16</v>
      </c>
      <c r="E15" s="181">
        <v>43.9</v>
      </c>
      <c r="F15" s="176">
        <v>40</v>
      </c>
      <c r="G15" s="101">
        <v>42</v>
      </c>
      <c r="H15" s="183" t="s">
        <v>246</v>
      </c>
      <c r="I15" s="97">
        <f t="shared" si="1"/>
        <v>42</v>
      </c>
      <c r="J15" s="81">
        <v>55</v>
      </c>
      <c r="K15" s="78" t="s">
        <v>51</v>
      </c>
      <c r="L15" s="78" t="s">
        <v>51</v>
      </c>
      <c r="M15" s="98">
        <f t="shared" si="2"/>
        <v>55</v>
      </c>
      <c r="N15" s="99">
        <f t="shared" si="3"/>
        <v>97</v>
      </c>
      <c r="O15" s="240">
        <v>9</v>
      </c>
      <c r="P15" s="174">
        <f t="shared" si="0"/>
        <v>187.00345947604504</v>
      </c>
      <c r="Q15" s="202" t="s">
        <v>17</v>
      </c>
    </row>
    <row r="16" spans="1:18" ht="15" customHeight="1">
      <c r="A16" s="207">
        <v>8</v>
      </c>
      <c r="B16" s="199" t="s">
        <v>225</v>
      </c>
      <c r="C16" s="211" t="s">
        <v>172</v>
      </c>
      <c r="D16" s="234" t="s">
        <v>16</v>
      </c>
      <c r="E16" s="181">
        <v>59.8</v>
      </c>
      <c r="F16" s="176">
        <v>62</v>
      </c>
      <c r="G16" s="101">
        <v>66</v>
      </c>
      <c r="H16" s="183">
        <v>69</v>
      </c>
      <c r="I16" s="97">
        <f t="shared" si="1"/>
        <v>69</v>
      </c>
      <c r="J16" s="81">
        <v>74</v>
      </c>
      <c r="K16" s="78">
        <v>78</v>
      </c>
      <c r="L16" s="78">
        <v>81</v>
      </c>
      <c r="M16" s="98">
        <f t="shared" si="2"/>
        <v>81</v>
      </c>
      <c r="N16" s="99">
        <f t="shared" si="3"/>
        <v>150</v>
      </c>
      <c r="O16" s="240">
        <v>5</v>
      </c>
      <c r="P16" s="174">
        <f t="shared" si="0"/>
        <v>222.702045575783</v>
      </c>
      <c r="Q16" s="202" t="s">
        <v>221</v>
      </c>
      <c r="R16" s="27"/>
    </row>
    <row r="17" spans="1:18" ht="15" customHeight="1">
      <c r="A17" s="207">
        <v>9</v>
      </c>
      <c r="B17" s="199" t="s">
        <v>233</v>
      </c>
      <c r="C17" s="211" t="s">
        <v>172</v>
      </c>
      <c r="D17" s="234" t="s">
        <v>16</v>
      </c>
      <c r="E17" s="181">
        <v>60.4</v>
      </c>
      <c r="F17" s="176">
        <v>88</v>
      </c>
      <c r="G17" s="101" t="s">
        <v>255</v>
      </c>
      <c r="H17" s="183">
        <v>92</v>
      </c>
      <c r="I17" s="97">
        <f t="shared" si="1"/>
        <v>92</v>
      </c>
      <c r="J17" s="81">
        <v>105</v>
      </c>
      <c r="K17" s="78" t="s">
        <v>261</v>
      </c>
      <c r="L17" s="78" t="s">
        <v>261</v>
      </c>
      <c r="M17" s="98">
        <f t="shared" si="2"/>
        <v>105</v>
      </c>
      <c r="N17" s="99">
        <f t="shared" si="3"/>
        <v>197</v>
      </c>
      <c r="O17" s="240">
        <v>1</v>
      </c>
      <c r="P17" s="174">
        <f t="shared" si="0"/>
        <v>290.3435882995851</v>
      </c>
      <c r="Q17" s="202" t="s">
        <v>221</v>
      </c>
      <c r="R17" s="27"/>
    </row>
    <row r="18" spans="1:18" ht="15" customHeight="1">
      <c r="A18" s="207">
        <v>10</v>
      </c>
      <c r="B18" s="194" t="s">
        <v>234</v>
      </c>
      <c r="C18" s="197" t="s">
        <v>172</v>
      </c>
      <c r="D18" s="222" t="s">
        <v>186</v>
      </c>
      <c r="E18" s="181">
        <v>83.55</v>
      </c>
      <c r="F18" s="176">
        <v>40</v>
      </c>
      <c r="G18" s="101" t="s">
        <v>55</v>
      </c>
      <c r="H18" s="183">
        <v>45</v>
      </c>
      <c r="I18" s="97">
        <f t="shared" si="1"/>
        <v>45</v>
      </c>
      <c r="J18" s="81">
        <v>50</v>
      </c>
      <c r="K18" s="78">
        <v>55</v>
      </c>
      <c r="L18" s="78">
        <v>60</v>
      </c>
      <c r="M18" s="98">
        <f t="shared" si="2"/>
        <v>60</v>
      </c>
      <c r="N18" s="99">
        <f t="shared" si="3"/>
        <v>105</v>
      </c>
      <c r="O18" s="240">
        <v>14</v>
      </c>
      <c r="P18" s="174">
        <f t="shared" si="0"/>
        <v>126.5667145256219</v>
      </c>
      <c r="Q18" s="202" t="s">
        <v>188</v>
      </c>
      <c r="R18"/>
    </row>
    <row r="19" spans="1:17" ht="15" customHeight="1">
      <c r="A19" s="180">
        <v>11</v>
      </c>
      <c r="B19" s="85" t="s">
        <v>198</v>
      </c>
      <c r="C19" s="196" t="s">
        <v>184</v>
      </c>
      <c r="D19" s="223" t="s">
        <v>193</v>
      </c>
      <c r="E19" s="175">
        <v>69.7</v>
      </c>
      <c r="F19" s="176">
        <v>55</v>
      </c>
      <c r="G19" s="101" t="s">
        <v>51</v>
      </c>
      <c r="H19" s="101" t="s">
        <v>51</v>
      </c>
      <c r="I19" s="97">
        <f t="shared" si="1"/>
        <v>55</v>
      </c>
      <c r="J19" s="81">
        <v>77</v>
      </c>
      <c r="K19" s="78">
        <v>80</v>
      </c>
      <c r="L19" s="78" t="s">
        <v>260</v>
      </c>
      <c r="M19" s="98">
        <f t="shared" si="2"/>
        <v>80</v>
      </c>
      <c r="N19" s="99">
        <f t="shared" si="3"/>
        <v>135</v>
      </c>
      <c r="O19" s="240">
        <v>10</v>
      </c>
      <c r="P19" s="174">
        <f t="shared" si="0"/>
        <v>180.4474211608903</v>
      </c>
      <c r="Q19" s="203" t="s">
        <v>194</v>
      </c>
    </row>
    <row r="20" spans="1:17" ht="15" customHeight="1">
      <c r="A20" s="54">
        <v>12</v>
      </c>
      <c r="B20" s="83" t="s">
        <v>111</v>
      </c>
      <c r="C20" s="197" t="s">
        <v>172</v>
      </c>
      <c r="D20" s="224" t="s">
        <v>88</v>
      </c>
      <c r="E20" s="123">
        <v>39.5</v>
      </c>
      <c r="F20" s="238">
        <v>32</v>
      </c>
      <c r="G20" s="78">
        <v>33</v>
      </c>
      <c r="H20" s="78" t="s">
        <v>57</v>
      </c>
      <c r="I20" s="97">
        <f t="shared" si="1"/>
        <v>33</v>
      </c>
      <c r="J20" s="81">
        <v>42</v>
      </c>
      <c r="K20" s="78" t="s">
        <v>256</v>
      </c>
      <c r="L20" s="78">
        <v>45</v>
      </c>
      <c r="M20" s="98">
        <f t="shared" si="2"/>
        <v>45</v>
      </c>
      <c r="N20" s="99">
        <f t="shared" si="3"/>
        <v>78</v>
      </c>
      <c r="O20" s="240">
        <v>13</v>
      </c>
      <c r="P20" s="174">
        <f t="shared" si="0"/>
        <v>166.91590550325083</v>
      </c>
      <c r="Q20" s="202" t="s">
        <v>210</v>
      </c>
    </row>
    <row r="21" spans="1:17" ht="15" customHeight="1">
      <c r="A21" s="207">
        <v>13</v>
      </c>
      <c r="B21" s="235" t="s">
        <v>226</v>
      </c>
      <c r="C21" s="236" t="s">
        <v>172</v>
      </c>
      <c r="D21" s="234" t="s">
        <v>16</v>
      </c>
      <c r="E21" s="39">
        <v>66</v>
      </c>
      <c r="F21" s="239">
        <v>50</v>
      </c>
      <c r="G21" s="132">
        <v>53</v>
      </c>
      <c r="H21" s="132" t="s">
        <v>236</v>
      </c>
      <c r="I21" s="97">
        <f t="shared" si="1"/>
        <v>53</v>
      </c>
      <c r="J21" s="81">
        <v>60</v>
      </c>
      <c r="K21" s="78">
        <v>65</v>
      </c>
      <c r="L21" s="78">
        <v>68</v>
      </c>
      <c r="M21" s="98">
        <f t="shared" si="2"/>
        <v>68</v>
      </c>
      <c r="N21" s="99">
        <f t="shared" si="3"/>
        <v>121</v>
      </c>
      <c r="O21" s="240">
        <v>12</v>
      </c>
      <c r="P21" s="174">
        <f t="shared" si="0"/>
        <v>167.58605007589173</v>
      </c>
      <c r="Q21" s="231" t="s">
        <v>217</v>
      </c>
    </row>
    <row r="22" spans="1:18" ht="15" customHeight="1">
      <c r="A22" s="198">
        <v>14</v>
      </c>
      <c r="B22" s="194" t="s">
        <v>235</v>
      </c>
      <c r="C22" s="196" t="s">
        <v>184</v>
      </c>
      <c r="D22" s="222" t="s">
        <v>186</v>
      </c>
      <c r="E22" s="181">
        <v>61.55</v>
      </c>
      <c r="F22" s="176">
        <v>53</v>
      </c>
      <c r="G22" s="101">
        <v>56</v>
      </c>
      <c r="H22" s="183" t="s">
        <v>253</v>
      </c>
      <c r="I22" s="97">
        <f t="shared" si="1"/>
        <v>56</v>
      </c>
      <c r="J22" s="81">
        <v>60</v>
      </c>
      <c r="K22" s="78">
        <v>65</v>
      </c>
      <c r="L22" s="78">
        <v>68</v>
      </c>
      <c r="M22" s="98">
        <f t="shared" si="2"/>
        <v>68</v>
      </c>
      <c r="N22" s="99">
        <f t="shared" si="3"/>
        <v>124</v>
      </c>
      <c r="O22" s="240">
        <v>11</v>
      </c>
      <c r="P22" s="174">
        <f t="shared" si="0"/>
        <v>180.2720695986581</v>
      </c>
      <c r="Q22" s="202" t="s">
        <v>188</v>
      </c>
      <c r="R22"/>
    </row>
    <row r="24" spans="3:14" ht="12.75" customHeight="1">
      <c r="C24" s="192" t="s">
        <v>189</v>
      </c>
      <c r="D24" s="4"/>
      <c r="F24" s="6"/>
      <c r="N24" s="10" t="s">
        <v>190</v>
      </c>
    </row>
  </sheetData>
  <sheetProtection/>
  <mergeCells count="20"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</mergeCells>
  <conditionalFormatting sqref="F9:H14 J9:L14 J16:L17 F16:H17">
    <cfRule type="cellIs" priority="13" dxfId="60" operator="greaterThan" stopIfTrue="1">
      <formula>"n"</formula>
    </cfRule>
    <cfRule type="cellIs" priority="14" dxfId="1" operator="greaterThan" stopIfTrue="1">
      <formula>"b"</formula>
    </cfRule>
    <cfRule type="cellIs" priority="15" dxfId="0" operator="greaterThan" stopIfTrue="1">
      <formula>0</formula>
    </cfRule>
  </conditionalFormatting>
  <conditionalFormatting sqref="F15:H15 J15:L15">
    <cfRule type="cellIs" priority="7" dxfId="60" operator="greaterThan" stopIfTrue="1">
      <formula>"n"</formula>
    </cfRule>
    <cfRule type="cellIs" priority="8" dxfId="1" operator="greaterThan" stopIfTrue="1">
      <formula>"b"</formula>
    </cfRule>
    <cfRule type="cellIs" priority="9" dxfId="0" operator="greaterThan" stopIfTrue="1">
      <formula>0</formula>
    </cfRule>
  </conditionalFormatting>
  <conditionalFormatting sqref="F18:H21 J18:L21">
    <cfRule type="cellIs" priority="4" dxfId="60" operator="greaterThan" stopIfTrue="1">
      <formula>"n"</formula>
    </cfRule>
    <cfRule type="cellIs" priority="5" dxfId="1" operator="greaterThan" stopIfTrue="1">
      <formula>"b"</formula>
    </cfRule>
    <cfRule type="cellIs" priority="6" dxfId="0" operator="greaterThan" stopIfTrue="1">
      <formula>0</formula>
    </cfRule>
  </conditionalFormatting>
  <conditionalFormatting sqref="F22:H22 J22:L22">
    <cfRule type="cellIs" priority="1" dxfId="60" operator="greaterThan" stopIfTrue="1">
      <formula>"n"</formula>
    </cfRule>
    <cfRule type="cellIs" priority="2" dxfId="1" operator="greaterThan" stopIfTrue="1">
      <formula>"b"</formula>
    </cfRule>
    <cfRule type="cellIs" priority="3" dxfId="0" operator="greaterThan" stopIfTrue="1">
      <formula>0</formula>
    </cfRule>
  </conditionalFormatting>
  <dataValidations count="1">
    <dataValidation type="whole" allowBlank="1" sqref="F21:H21">
      <formula1>0</formula1>
      <formula2>999</formula2>
    </dataValidation>
  </dataValidations>
  <printOptions/>
  <pageMargins left="0.7874015748031497" right="0.3937007874015748" top="0" bottom="0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apas22">
    <tabColor rgb="FF0070C0"/>
  </sheetPr>
  <dimension ref="A1:R39"/>
  <sheetViews>
    <sheetView zoomScalePageLayoutView="0" workbookViewId="0" topLeftCell="A1">
      <selection activeCell="B24" sqref="B24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hidden="1" customWidth="1"/>
    <col min="16" max="16" width="12.7109375" style="4" customWidth="1"/>
    <col min="17" max="17" width="14.8515625" style="7" customWidth="1"/>
    <col min="18" max="18" width="14.00390625" style="6" customWidth="1"/>
  </cols>
  <sheetData>
    <row r="1" spans="1:18" ht="51.75" customHeight="1">
      <c r="A1" s="261" t="s">
        <v>99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1"/>
    </row>
    <row r="2" spans="1:18" ht="27" customHeight="1">
      <c r="A2" s="263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1"/>
    </row>
    <row r="3" spans="1:18" ht="18" customHeight="1">
      <c r="A3" s="265" t="s">
        <v>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1"/>
    </row>
    <row r="4" ht="16.5" customHeight="1"/>
    <row r="5" spans="1:18" ht="19.5" customHeight="1">
      <c r="A5" s="266" t="s">
        <v>16</v>
      </c>
      <c r="B5" s="267"/>
      <c r="C5" s="267"/>
      <c r="D5" s="21"/>
      <c r="E5" s="22"/>
      <c r="F5" s="266" t="s">
        <v>16</v>
      </c>
      <c r="G5" s="267"/>
      <c r="H5" s="267"/>
      <c r="I5" s="23"/>
      <c r="J5" s="268" t="s">
        <v>100</v>
      </c>
      <c r="K5" s="269"/>
      <c r="L5" s="269"/>
      <c r="M5" s="10"/>
      <c r="N5" s="10"/>
      <c r="O5" s="10"/>
      <c r="P5" s="105">
        <v>34</v>
      </c>
      <c r="R5" s="13"/>
    </row>
    <row r="6" spans="1:18" ht="22.5" customHeight="1">
      <c r="A6" s="249" t="s">
        <v>1</v>
      </c>
      <c r="B6" s="249"/>
      <c r="C6" s="249"/>
      <c r="D6" s="24"/>
      <c r="E6" s="25"/>
      <c r="F6" s="250" t="s">
        <v>2</v>
      </c>
      <c r="G6" s="250"/>
      <c r="H6" s="250"/>
      <c r="I6" s="23"/>
      <c r="J6" s="251" t="s">
        <v>3</v>
      </c>
      <c r="K6" s="251"/>
      <c r="L6" s="252"/>
      <c r="M6" s="2"/>
      <c r="N6" s="10"/>
      <c r="O6" s="10"/>
      <c r="P6" s="11" t="s">
        <v>4</v>
      </c>
      <c r="R6" s="14"/>
    </row>
    <row r="7" spans="1:18" ht="15" customHeight="1">
      <c r="A7" s="253" t="s">
        <v>5</v>
      </c>
      <c r="B7" s="254" t="s">
        <v>6</v>
      </c>
      <c r="C7" s="253" t="s">
        <v>7</v>
      </c>
      <c r="D7" s="255" t="s">
        <v>2</v>
      </c>
      <c r="E7" s="257" t="s">
        <v>8</v>
      </c>
      <c r="F7" s="258" t="s">
        <v>9</v>
      </c>
      <c r="G7" s="259"/>
      <c r="H7" s="259"/>
      <c r="I7" s="260"/>
      <c r="J7" s="258" t="s">
        <v>10</v>
      </c>
      <c r="K7" s="259"/>
      <c r="L7" s="259"/>
      <c r="M7" s="260"/>
      <c r="N7" s="242" t="s">
        <v>11</v>
      </c>
      <c r="O7" s="243" t="s">
        <v>12</v>
      </c>
      <c r="P7" s="245" t="s">
        <v>13</v>
      </c>
      <c r="Q7" s="247" t="s">
        <v>14</v>
      </c>
      <c r="R7"/>
    </row>
    <row r="8" spans="1:17" s="3" customFormat="1" ht="15" customHeight="1">
      <c r="A8" s="253"/>
      <c r="B8" s="254"/>
      <c r="C8" s="253"/>
      <c r="D8" s="256"/>
      <c r="E8" s="257"/>
      <c r="F8" s="8">
        <v>1</v>
      </c>
      <c r="G8" s="9">
        <v>2</v>
      </c>
      <c r="H8" s="9">
        <v>3</v>
      </c>
      <c r="I8" s="12" t="s">
        <v>15</v>
      </c>
      <c r="J8" s="8">
        <v>1</v>
      </c>
      <c r="K8" s="9">
        <v>2</v>
      </c>
      <c r="L8" s="9">
        <v>3</v>
      </c>
      <c r="M8" s="12" t="s">
        <v>15</v>
      </c>
      <c r="N8" s="242"/>
      <c r="O8" s="244"/>
      <c r="P8" s="246"/>
      <c r="Q8" s="248"/>
    </row>
    <row r="9" spans="1:17" s="3" customFormat="1" ht="15" customHeight="1">
      <c r="A9" s="109"/>
      <c r="B9" s="170" t="s">
        <v>170</v>
      </c>
      <c r="C9" s="109"/>
      <c r="D9" s="111"/>
      <c r="E9" s="112"/>
      <c r="F9" s="8"/>
      <c r="G9" s="9"/>
      <c r="H9" s="9"/>
      <c r="I9" s="113"/>
      <c r="J9" s="8"/>
      <c r="K9" s="9"/>
      <c r="L9" s="9"/>
      <c r="M9" s="113"/>
      <c r="N9" s="168"/>
      <c r="O9" s="107"/>
      <c r="P9" s="114"/>
      <c r="Q9" s="108"/>
    </row>
    <row r="10" spans="1:18" ht="15" customHeight="1">
      <c r="A10" s="135">
        <v>1</v>
      </c>
      <c r="B10" s="136" t="s">
        <v>25</v>
      </c>
      <c r="C10" s="137" t="s">
        <v>26</v>
      </c>
      <c r="D10" s="138" t="s">
        <v>27</v>
      </c>
      <c r="E10" s="139">
        <v>33.05</v>
      </c>
      <c r="F10" s="140">
        <v>19</v>
      </c>
      <c r="G10" s="141">
        <v>21</v>
      </c>
      <c r="H10" s="141">
        <v>22</v>
      </c>
      <c r="I10" s="142">
        <f>MAX(F10:H10)</f>
        <v>22</v>
      </c>
      <c r="J10" s="143">
        <v>25</v>
      </c>
      <c r="K10" s="144" t="s">
        <v>45</v>
      </c>
      <c r="L10" s="144">
        <v>28</v>
      </c>
      <c r="M10" s="145">
        <f>MAX(J10:L10)</f>
        <v>28</v>
      </c>
      <c r="N10" s="146">
        <f>SUM(I10,M10)</f>
        <v>50</v>
      </c>
      <c r="O10" s="147"/>
      <c r="P10" s="148">
        <f>IF(ISERROR(N10*10^(0.794358141*(LOG10(E10/174.393))^2)),"",N10*10^(0.794358141*(LOG10(E10/174.393))^2))</f>
        <v>129.85732846267223</v>
      </c>
      <c r="Q10" s="136" t="s">
        <v>28</v>
      </c>
      <c r="R10"/>
    </row>
    <row r="11" spans="1:18" ht="15" customHeight="1">
      <c r="A11" s="149">
        <v>2</v>
      </c>
      <c r="B11" s="150" t="s">
        <v>38</v>
      </c>
      <c r="C11" s="137" t="s">
        <v>39</v>
      </c>
      <c r="D11" s="151" t="s">
        <v>40</v>
      </c>
      <c r="E11" s="152">
        <v>30.5</v>
      </c>
      <c r="F11" s="143">
        <v>19</v>
      </c>
      <c r="G11" s="144">
        <v>20</v>
      </c>
      <c r="H11" s="153">
        <v>21</v>
      </c>
      <c r="I11" s="142">
        <f>MAX(F11:H11)</f>
        <v>21</v>
      </c>
      <c r="J11" s="143">
        <v>23</v>
      </c>
      <c r="K11" s="144">
        <v>26</v>
      </c>
      <c r="L11" s="144" t="s">
        <v>46</v>
      </c>
      <c r="M11" s="145">
        <f>MAX(J11:L11)</f>
        <v>26</v>
      </c>
      <c r="N11" s="146">
        <f>SUM(I11,M11)</f>
        <v>47</v>
      </c>
      <c r="O11" s="147"/>
      <c r="P11" s="148">
        <f>IF(ISERROR(N11*10^(0.794358141*(LOG10(E11/174.393))^2)),"",N11*10^(0.794358141*(LOG10(E11/174.393))^2))</f>
        <v>134.14660888032762</v>
      </c>
      <c r="Q11" s="136" t="s">
        <v>41</v>
      </c>
      <c r="R11"/>
    </row>
    <row r="12" spans="1:17" ht="15" customHeight="1">
      <c r="A12" s="135">
        <v>3</v>
      </c>
      <c r="B12" s="150" t="s">
        <v>80</v>
      </c>
      <c r="C12" s="154" t="s">
        <v>81</v>
      </c>
      <c r="D12" s="155" t="s">
        <v>129</v>
      </c>
      <c r="E12" s="152">
        <v>33.5</v>
      </c>
      <c r="F12" s="156">
        <v>15</v>
      </c>
      <c r="G12" s="153">
        <v>18</v>
      </c>
      <c r="H12" s="144" t="s">
        <v>82</v>
      </c>
      <c r="I12" s="142">
        <f>MAX(F12:H12)</f>
        <v>18</v>
      </c>
      <c r="J12" s="143">
        <v>24</v>
      </c>
      <c r="K12" s="144" t="s">
        <v>83</v>
      </c>
      <c r="L12" s="144" t="s">
        <v>83</v>
      </c>
      <c r="M12" s="145">
        <f>MAX(J12:L12)</f>
        <v>24</v>
      </c>
      <c r="N12" s="146">
        <f>SUM(I12,M12)</f>
        <v>42</v>
      </c>
      <c r="O12" s="147"/>
      <c r="P12" s="148">
        <f>IF(ISERROR(N12*10^(0.794358141*(LOG10(E12/174.393))^2)),"",N12*10^(0.794358141*(LOG10(E12/174.393))^2))</f>
        <v>107.40704757848364</v>
      </c>
      <c r="Q12" s="157" t="s">
        <v>84</v>
      </c>
    </row>
    <row r="13" spans="1:17" ht="15" customHeight="1">
      <c r="A13" s="149">
        <v>4</v>
      </c>
      <c r="B13" s="136" t="s">
        <v>110</v>
      </c>
      <c r="C13" s="137" t="s">
        <v>58</v>
      </c>
      <c r="D13" s="158" t="s">
        <v>59</v>
      </c>
      <c r="E13" s="159">
        <v>33.7</v>
      </c>
      <c r="F13" s="160">
        <v>15</v>
      </c>
      <c r="G13" s="141">
        <v>17</v>
      </c>
      <c r="H13" s="141">
        <v>18</v>
      </c>
      <c r="I13" s="142">
        <f>MAX(F13:H13)</f>
        <v>18</v>
      </c>
      <c r="J13" s="143">
        <v>18</v>
      </c>
      <c r="K13" s="144">
        <v>20</v>
      </c>
      <c r="L13" s="144">
        <v>22</v>
      </c>
      <c r="M13" s="145">
        <f>MAX(J13:L13)</f>
        <v>22</v>
      </c>
      <c r="N13" s="146">
        <f>SUM(I13,M13)</f>
        <v>40</v>
      </c>
      <c r="O13" s="147"/>
      <c r="P13" s="148">
        <f>IF(ISERROR(N13*10^(0.794358141*(LOG10(E13/174.393))^2)),"",N13*10^(0.794358141*(LOG10(E13/174.393))^2))</f>
        <v>101.60292276091428</v>
      </c>
      <c r="Q13" s="161" t="s">
        <v>60</v>
      </c>
    </row>
    <row r="14" spans="1:17" ht="15" customHeight="1">
      <c r="A14" s="54"/>
      <c r="B14" s="89"/>
      <c r="C14" s="93"/>
      <c r="D14" s="30"/>
      <c r="E14" s="31"/>
      <c r="F14" s="61"/>
      <c r="G14" s="62"/>
      <c r="H14" s="62"/>
      <c r="I14" s="97">
        <f aca="true" t="shared" si="0" ref="I14:I37">MAX(F14:H14)</f>
        <v>0</v>
      </c>
      <c r="J14" s="81"/>
      <c r="K14" s="78"/>
      <c r="L14" s="78"/>
      <c r="M14" s="98">
        <f aca="true" t="shared" si="1" ref="M14:M37">MAX(J14:L14)</f>
        <v>0</v>
      </c>
      <c r="N14" s="99">
        <f aca="true" t="shared" si="2" ref="N14:N37">SUM(I14,M14)</f>
        <v>0</v>
      </c>
      <c r="O14" s="46"/>
      <c r="P14" s="95">
        <f aca="true" t="shared" si="3" ref="P14:P37">IF(ISERROR(N14*10^(0.794358141*(LOG10(E14/174.393))^2)),"",N14*10^(0.794358141*(LOG10(E14/174.393))^2))</f>
      </c>
      <c r="Q14" s="16"/>
    </row>
    <row r="15" spans="1:17" ht="15" customHeight="1">
      <c r="A15" s="53"/>
      <c r="B15" s="90"/>
      <c r="C15" s="28"/>
      <c r="D15" s="35"/>
      <c r="E15" s="38"/>
      <c r="F15" s="63"/>
      <c r="G15" s="64"/>
      <c r="H15" s="65"/>
      <c r="I15" s="97">
        <f t="shared" si="0"/>
        <v>0</v>
      </c>
      <c r="J15" s="81"/>
      <c r="K15" s="78"/>
      <c r="L15" s="78"/>
      <c r="M15" s="98">
        <f t="shared" si="1"/>
        <v>0</v>
      </c>
      <c r="N15" s="99">
        <f t="shared" si="2"/>
        <v>0</v>
      </c>
      <c r="O15" s="46"/>
      <c r="P15" s="95">
        <f t="shared" si="3"/>
      </c>
      <c r="Q15" s="43"/>
    </row>
    <row r="16" spans="1:17" ht="15" customHeight="1">
      <c r="A16" s="54"/>
      <c r="B16" s="171" t="s">
        <v>171</v>
      </c>
      <c r="C16" s="93"/>
      <c r="D16" s="30"/>
      <c r="E16" s="31"/>
      <c r="F16" s="80"/>
      <c r="G16" s="62"/>
      <c r="H16" s="82"/>
      <c r="I16" s="97">
        <f t="shared" si="0"/>
        <v>0</v>
      </c>
      <c r="J16" s="81"/>
      <c r="K16" s="78"/>
      <c r="L16" s="78"/>
      <c r="M16" s="98">
        <f t="shared" si="1"/>
        <v>0</v>
      </c>
      <c r="N16" s="99">
        <f t="shared" si="2"/>
        <v>0</v>
      </c>
      <c r="O16" s="46"/>
      <c r="P16" s="95">
        <f t="shared" si="3"/>
      </c>
      <c r="Q16" s="16"/>
    </row>
    <row r="17" spans="1:17" ht="15" customHeight="1">
      <c r="A17" s="53">
        <v>1</v>
      </c>
      <c r="B17" s="91" t="s">
        <v>30</v>
      </c>
      <c r="C17" s="94" t="s">
        <v>31</v>
      </c>
      <c r="D17" s="18" t="s">
        <v>27</v>
      </c>
      <c r="E17" s="26">
        <v>37.5</v>
      </c>
      <c r="F17" s="66">
        <v>37</v>
      </c>
      <c r="G17" s="67">
        <v>40</v>
      </c>
      <c r="H17" s="67" t="s">
        <v>47</v>
      </c>
      <c r="I17" s="97">
        <f t="shared" si="0"/>
        <v>40</v>
      </c>
      <c r="J17" s="81">
        <v>45</v>
      </c>
      <c r="K17" s="78">
        <v>50</v>
      </c>
      <c r="L17" s="78" t="s">
        <v>48</v>
      </c>
      <c r="M17" s="98">
        <f t="shared" si="1"/>
        <v>50</v>
      </c>
      <c r="N17" s="99">
        <f t="shared" si="2"/>
        <v>90</v>
      </c>
      <c r="O17" s="46"/>
      <c r="P17" s="95">
        <f t="shared" si="3"/>
        <v>203.31592219773896</v>
      </c>
      <c r="Q17" s="43" t="s">
        <v>29</v>
      </c>
    </row>
    <row r="18" spans="1:17" ht="15" customHeight="1">
      <c r="A18" s="54">
        <v>2</v>
      </c>
      <c r="B18" s="87" t="s">
        <v>32</v>
      </c>
      <c r="C18" s="86" t="s">
        <v>33</v>
      </c>
      <c r="D18" s="37" t="s">
        <v>27</v>
      </c>
      <c r="E18" s="40">
        <v>37.6</v>
      </c>
      <c r="F18" s="68">
        <v>30</v>
      </c>
      <c r="G18" s="69">
        <v>32</v>
      </c>
      <c r="H18" s="69" t="s">
        <v>50</v>
      </c>
      <c r="I18" s="97">
        <f t="shared" si="0"/>
        <v>32</v>
      </c>
      <c r="J18" s="81">
        <v>40</v>
      </c>
      <c r="K18" s="78">
        <v>42</v>
      </c>
      <c r="L18" s="78">
        <v>44</v>
      </c>
      <c r="M18" s="98">
        <f t="shared" si="1"/>
        <v>44</v>
      </c>
      <c r="N18" s="99">
        <f t="shared" si="2"/>
        <v>76</v>
      </c>
      <c r="O18" s="46"/>
      <c r="P18" s="95">
        <f t="shared" si="3"/>
        <v>171.2052298151186</v>
      </c>
      <c r="Q18" s="51" t="s">
        <v>28</v>
      </c>
    </row>
    <row r="19" spans="1:17" ht="15" customHeight="1">
      <c r="A19" s="53">
        <v>3</v>
      </c>
      <c r="B19" s="87" t="s">
        <v>111</v>
      </c>
      <c r="C19" s="86" t="s">
        <v>130</v>
      </c>
      <c r="D19" s="37" t="s">
        <v>88</v>
      </c>
      <c r="E19" s="40">
        <v>38</v>
      </c>
      <c r="F19" s="68">
        <v>30</v>
      </c>
      <c r="G19" s="69" t="s">
        <v>73</v>
      </c>
      <c r="H19" s="69">
        <v>32</v>
      </c>
      <c r="I19" s="97">
        <f t="shared" si="0"/>
        <v>32</v>
      </c>
      <c r="J19" s="81">
        <v>40</v>
      </c>
      <c r="K19" s="78" t="s">
        <v>47</v>
      </c>
      <c r="L19" s="78">
        <v>44</v>
      </c>
      <c r="M19" s="98">
        <f t="shared" si="1"/>
        <v>44</v>
      </c>
      <c r="N19" s="99">
        <f t="shared" si="2"/>
        <v>76</v>
      </c>
      <c r="O19" s="46"/>
      <c r="P19" s="95">
        <f t="shared" si="3"/>
        <v>169.30454508606653</v>
      </c>
      <c r="Q19" s="16" t="s">
        <v>90</v>
      </c>
    </row>
    <row r="20" spans="1:17" ht="15" customHeight="1">
      <c r="A20" s="54">
        <v>4</v>
      </c>
      <c r="B20" s="87" t="s">
        <v>61</v>
      </c>
      <c r="C20" s="86" t="s">
        <v>62</v>
      </c>
      <c r="D20" s="37" t="s">
        <v>63</v>
      </c>
      <c r="E20" s="40">
        <v>35.1</v>
      </c>
      <c r="F20" s="68">
        <v>24</v>
      </c>
      <c r="G20" s="69">
        <v>26</v>
      </c>
      <c r="H20" s="69">
        <v>29</v>
      </c>
      <c r="I20" s="97">
        <f t="shared" si="0"/>
        <v>29</v>
      </c>
      <c r="J20" s="81">
        <v>30</v>
      </c>
      <c r="K20" s="78">
        <v>35</v>
      </c>
      <c r="L20" s="78">
        <v>39</v>
      </c>
      <c r="M20" s="98">
        <f t="shared" si="1"/>
        <v>39</v>
      </c>
      <c r="N20" s="99">
        <f t="shared" si="2"/>
        <v>68</v>
      </c>
      <c r="O20" s="46"/>
      <c r="P20" s="95">
        <f t="shared" si="3"/>
        <v>165.02667362538236</v>
      </c>
      <c r="Q20" s="43" t="s">
        <v>66</v>
      </c>
    </row>
    <row r="21" spans="1:17" ht="15" customHeight="1">
      <c r="A21" s="53">
        <v>5</v>
      </c>
      <c r="B21" s="88" t="s">
        <v>112</v>
      </c>
      <c r="C21" s="48" t="s">
        <v>85</v>
      </c>
      <c r="D21" s="36" t="s">
        <v>86</v>
      </c>
      <c r="E21" s="39">
        <v>37</v>
      </c>
      <c r="F21" s="70">
        <v>24</v>
      </c>
      <c r="G21" s="71">
        <v>26</v>
      </c>
      <c r="H21" s="71">
        <v>28</v>
      </c>
      <c r="I21" s="97">
        <f t="shared" si="0"/>
        <v>28</v>
      </c>
      <c r="J21" s="81">
        <v>33</v>
      </c>
      <c r="K21" s="78">
        <v>36</v>
      </c>
      <c r="L21" s="78">
        <v>38</v>
      </c>
      <c r="M21" s="98">
        <f t="shared" si="1"/>
        <v>38</v>
      </c>
      <c r="N21" s="99">
        <f t="shared" si="2"/>
        <v>66</v>
      </c>
      <c r="O21" s="46"/>
      <c r="P21" s="95">
        <f t="shared" si="3"/>
        <v>151.24528220251938</v>
      </c>
      <c r="Q21" s="52" t="s">
        <v>89</v>
      </c>
    </row>
    <row r="22" spans="1:17" ht="15" customHeight="1">
      <c r="A22" s="54">
        <v>6</v>
      </c>
      <c r="B22" s="88" t="s">
        <v>101</v>
      </c>
      <c r="C22" s="48" t="s">
        <v>102</v>
      </c>
      <c r="D22" s="36" t="s">
        <v>103</v>
      </c>
      <c r="E22" s="39">
        <v>36.5</v>
      </c>
      <c r="F22" s="70">
        <v>25</v>
      </c>
      <c r="G22" s="71" t="s">
        <v>46</v>
      </c>
      <c r="H22" s="71">
        <v>27</v>
      </c>
      <c r="I22" s="97">
        <f t="shared" si="0"/>
        <v>27</v>
      </c>
      <c r="J22" s="81">
        <v>32</v>
      </c>
      <c r="K22" s="78" t="s">
        <v>57</v>
      </c>
      <c r="L22" s="78">
        <v>34</v>
      </c>
      <c r="M22" s="98">
        <f t="shared" si="1"/>
        <v>34</v>
      </c>
      <c r="N22" s="99">
        <f t="shared" si="2"/>
        <v>61</v>
      </c>
      <c r="O22" s="46"/>
      <c r="P22" s="95">
        <f t="shared" si="3"/>
        <v>141.8457513294564</v>
      </c>
      <c r="Q22" s="42" t="s">
        <v>105</v>
      </c>
    </row>
    <row r="23" spans="1:18" ht="15" customHeight="1">
      <c r="A23" s="53"/>
      <c r="B23" s="83"/>
      <c r="C23" s="44"/>
      <c r="D23" s="50"/>
      <c r="E23" s="39"/>
      <c r="F23" s="72"/>
      <c r="G23" s="58"/>
      <c r="H23" s="58"/>
      <c r="I23" s="97">
        <f t="shared" si="0"/>
        <v>0</v>
      </c>
      <c r="J23" s="81"/>
      <c r="K23" s="78"/>
      <c r="L23" s="78"/>
      <c r="M23" s="98">
        <f t="shared" si="1"/>
        <v>0</v>
      </c>
      <c r="N23" s="99">
        <f t="shared" si="2"/>
        <v>0</v>
      </c>
      <c r="O23" s="46"/>
      <c r="P23" s="95">
        <f t="shared" si="3"/>
      </c>
      <c r="Q23" s="42"/>
      <c r="R23" s="27"/>
    </row>
    <row r="24" spans="1:18" ht="15" customHeight="1">
      <c r="A24" s="54"/>
      <c r="B24" s="89"/>
      <c r="C24" s="49"/>
      <c r="D24" s="30"/>
      <c r="E24" s="39"/>
      <c r="F24" s="61"/>
      <c r="G24" s="62"/>
      <c r="H24" s="62"/>
      <c r="I24" s="97">
        <f t="shared" si="0"/>
        <v>0</v>
      </c>
      <c r="J24" s="81"/>
      <c r="K24" s="78"/>
      <c r="L24" s="78"/>
      <c r="M24" s="98">
        <f t="shared" si="1"/>
        <v>0</v>
      </c>
      <c r="N24" s="99">
        <f t="shared" si="2"/>
        <v>0</v>
      </c>
      <c r="O24" s="46"/>
      <c r="P24" s="95">
        <f t="shared" si="3"/>
      </c>
      <c r="Q24" s="43"/>
      <c r="R24" s="27"/>
    </row>
    <row r="25" spans="1:18" ht="15" customHeight="1">
      <c r="A25" s="53"/>
      <c r="B25" s="85"/>
      <c r="C25" s="20"/>
      <c r="D25" s="19"/>
      <c r="E25" s="39"/>
      <c r="F25" s="73"/>
      <c r="G25" s="60"/>
      <c r="H25" s="74"/>
      <c r="I25" s="97">
        <f t="shared" si="0"/>
        <v>0</v>
      </c>
      <c r="J25" s="81"/>
      <c r="K25" s="78"/>
      <c r="L25" s="78"/>
      <c r="M25" s="98">
        <f t="shared" si="1"/>
        <v>0</v>
      </c>
      <c r="N25" s="99">
        <f t="shared" si="2"/>
        <v>0</v>
      </c>
      <c r="O25" s="46"/>
      <c r="P25" s="95">
        <f t="shared" si="3"/>
      </c>
      <c r="Q25" s="42"/>
      <c r="R25" s="27"/>
    </row>
    <row r="26" spans="1:17" ht="15" customHeight="1">
      <c r="A26" s="54"/>
      <c r="B26" s="85"/>
      <c r="C26" s="20"/>
      <c r="D26" s="19"/>
      <c r="E26" s="39"/>
      <c r="F26" s="73"/>
      <c r="G26" s="60"/>
      <c r="H26" s="60"/>
      <c r="I26" s="97">
        <f t="shared" si="0"/>
        <v>0</v>
      </c>
      <c r="J26" s="81"/>
      <c r="K26" s="78"/>
      <c r="L26" s="78"/>
      <c r="M26" s="98">
        <f t="shared" si="1"/>
        <v>0</v>
      </c>
      <c r="N26" s="99">
        <f t="shared" si="2"/>
        <v>0</v>
      </c>
      <c r="O26" s="46"/>
      <c r="P26" s="95">
        <f t="shared" si="3"/>
      </c>
      <c r="Q26" s="42"/>
    </row>
    <row r="27" spans="1:17" ht="15" customHeight="1">
      <c r="A27" s="53"/>
      <c r="B27" s="89"/>
      <c r="C27" s="29"/>
      <c r="D27" s="30"/>
      <c r="E27" s="39"/>
      <c r="F27" s="61"/>
      <c r="G27" s="62"/>
      <c r="H27" s="62"/>
      <c r="I27" s="97">
        <f t="shared" si="0"/>
        <v>0</v>
      </c>
      <c r="J27" s="81"/>
      <c r="K27" s="78"/>
      <c r="L27" s="78"/>
      <c r="M27" s="98">
        <f t="shared" si="1"/>
        <v>0</v>
      </c>
      <c r="N27" s="99">
        <f t="shared" si="2"/>
        <v>0</v>
      </c>
      <c r="O27" s="46"/>
      <c r="P27" s="95">
        <f t="shared" si="3"/>
      </c>
      <c r="Q27" s="16"/>
    </row>
    <row r="28" spans="1:17" ht="15" customHeight="1">
      <c r="A28" s="54"/>
      <c r="B28" s="92"/>
      <c r="C28" s="17"/>
      <c r="D28" s="15"/>
      <c r="E28" s="39"/>
      <c r="F28" s="75"/>
      <c r="G28" s="76"/>
      <c r="H28" s="76"/>
      <c r="I28" s="97">
        <f t="shared" si="0"/>
        <v>0</v>
      </c>
      <c r="J28" s="81"/>
      <c r="K28" s="78"/>
      <c r="L28" s="78"/>
      <c r="M28" s="98">
        <f t="shared" si="1"/>
        <v>0</v>
      </c>
      <c r="N28" s="99">
        <f t="shared" si="2"/>
        <v>0</v>
      </c>
      <c r="O28" s="46"/>
      <c r="P28" s="95">
        <f t="shared" si="3"/>
      </c>
      <c r="Q28" s="43"/>
    </row>
    <row r="29" spans="1:17" ht="15" customHeight="1">
      <c r="A29" s="53"/>
      <c r="B29" s="89"/>
      <c r="C29" s="93"/>
      <c r="D29" s="30"/>
      <c r="E29" s="39"/>
      <c r="F29" s="61"/>
      <c r="G29" s="62"/>
      <c r="H29" s="62"/>
      <c r="I29" s="97">
        <f t="shared" si="0"/>
        <v>0</v>
      </c>
      <c r="J29" s="81"/>
      <c r="K29" s="78"/>
      <c r="L29" s="78"/>
      <c r="M29" s="98">
        <f t="shared" si="1"/>
        <v>0</v>
      </c>
      <c r="N29" s="99">
        <f t="shared" si="2"/>
        <v>0</v>
      </c>
      <c r="O29" s="46"/>
      <c r="P29" s="95">
        <f t="shared" si="3"/>
      </c>
      <c r="Q29" s="43"/>
    </row>
    <row r="30" spans="1:17" ht="15" customHeight="1">
      <c r="A30" s="54"/>
      <c r="B30" s="89"/>
      <c r="C30" s="93"/>
      <c r="D30" s="30"/>
      <c r="E30" s="39"/>
      <c r="F30" s="61"/>
      <c r="G30" s="62"/>
      <c r="H30" s="62"/>
      <c r="I30" s="97">
        <f t="shared" si="0"/>
        <v>0</v>
      </c>
      <c r="J30" s="81"/>
      <c r="K30" s="78"/>
      <c r="L30" s="78"/>
      <c r="M30" s="98">
        <f t="shared" si="1"/>
        <v>0</v>
      </c>
      <c r="N30" s="99">
        <f t="shared" si="2"/>
        <v>0</v>
      </c>
      <c r="O30" s="46"/>
      <c r="P30" s="95">
        <f t="shared" si="3"/>
      </c>
      <c r="Q30" s="16"/>
    </row>
    <row r="31" spans="1:17" ht="15" customHeight="1">
      <c r="A31" s="53"/>
      <c r="B31" s="89"/>
      <c r="C31" s="93"/>
      <c r="D31" s="30"/>
      <c r="E31" s="39"/>
      <c r="F31" s="61"/>
      <c r="G31" s="62"/>
      <c r="H31" s="62"/>
      <c r="I31" s="97">
        <f t="shared" si="0"/>
        <v>0</v>
      </c>
      <c r="J31" s="81"/>
      <c r="K31" s="78"/>
      <c r="L31" s="78"/>
      <c r="M31" s="98">
        <f t="shared" si="1"/>
        <v>0</v>
      </c>
      <c r="N31" s="99">
        <f t="shared" si="2"/>
        <v>0</v>
      </c>
      <c r="O31" s="46"/>
      <c r="P31" s="95">
        <f t="shared" si="3"/>
      </c>
      <c r="Q31" s="16"/>
    </row>
    <row r="32" spans="1:17" ht="15" customHeight="1">
      <c r="A32" s="54"/>
      <c r="B32" s="89"/>
      <c r="C32" s="93"/>
      <c r="D32" s="30"/>
      <c r="E32" s="39"/>
      <c r="F32" s="61"/>
      <c r="G32" s="62"/>
      <c r="H32" s="62"/>
      <c r="I32" s="97">
        <f t="shared" si="0"/>
        <v>0</v>
      </c>
      <c r="J32" s="81"/>
      <c r="K32" s="78"/>
      <c r="L32" s="78"/>
      <c r="M32" s="98">
        <f t="shared" si="1"/>
        <v>0</v>
      </c>
      <c r="N32" s="99">
        <f t="shared" si="2"/>
        <v>0</v>
      </c>
      <c r="O32" s="46"/>
      <c r="P32" s="95">
        <f t="shared" si="3"/>
      </c>
      <c r="Q32" s="43"/>
    </row>
    <row r="33" spans="1:18" ht="15" customHeight="1">
      <c r="A33" s="53"/>
      <c r="B33" s="85"/>
      <c r="C33" s="84"/>
      <c r="D33" s="19"/>
      <c r="E33" s="39"/>
      <c r="F33" s="73"/>
      <c r="G33" s="60"/>
      <c r="H33" s="60"/>
      <c r="I33" s="97">
        <f t="shared" si="0"/>
        <v>0</v>
      </c>
      <c r="J33" s="81"/>
      <c r="K33" s="78"/>
      <c r="L33" s="78"/>
      <c r="M33" s="98">
        <f t="shared" si="1"/>
        <v>0</v>
      </c>
      <c r="N33" s="99">
        <f t="shared" si="2"/>
        <v>0</v>
      </c>
      <c r="O33" s="46"/>
      <c r="P33" s="95">
        <f t="shared" si="3"/>
      </c>
      <c r="Q33" s="42"/>
      <c r="R33" s="27"/>
    </row>
    <row r="34" spans="1:18" ht="15" customHeight="1">
      <c r="A34" s="54"/>
      <c r="B34" s="42"/>
      <c r="C34" s="20"/>
      <c r="D34" s="19"/>
      <c r="E34" s="39"/>
      <c r="F34" s="73"/>
      <c r="G34" s="60"/>
      <c r="H34" s="60"/>
      <c r="I34" s="97">
        <f t="shared" si="0"/>
        <v>0</v>
      </c>
      <c r="J34" s="81"/>
      <c r="K34" s="78"/>
      <c r="L34" s="78"/>
      <c r="M34" s="98">
        <f t="shared" si="1"/>
        <v>0</v>
      </c>
      <c r="N34" s="99">
        <f t="shared" si="2"/>
        <v>0</v>
      </c>
      <c r="O34" s="46"/>
      <c r="P34" s="95">
        <f t="shared" si="3"/>
      </c>
      <c r="Q34" s="42"/>
      <c r="R34" s="27"/>
    </row>
    <row r="35" spans="1:18" ht="15" customHeight="1">
      <c r="A35" s="53"/>
      <c r="B35" s="32"/>
      <c r="C35" s="29"/>
      <c r="D35" s="30"/>
      <c r="E35" s="39"/>
      <c r="F35" s="61"/>
      <c r="G35" s="62"/>
      <c r="H35" s="62"/>
      <c r="I35" s="97">
        <f t="shared" si="0"/>
        <v>0</v>
      </c>
      <c r="J35" s="81"/>
      <c r="K35" s="78"/>
      <c r="L35" s="78"/>
      <c r="M35" s="98">
        <f t="shared" si="1"/>
        <v>0</v>
      </c>
      <c r="N35" s="99">
        <f t="shared" si="2"/>
        <v>0</v>
      </c>
      <c r="O35" s="46"/>
      <c r="P35" s="95">
        <f t="shared" si="3"/>
      </c>
      <c r="Q35" s="43"/>
      <c r="R35" s="27"/>
    </row>
    <row r="36" spans="1:18" ht="15" customHeight="1">
      <c r="A36" s="54"/>
      <c r="B36" s="41"/>
      <c r="C36" s="33"/>
      <c r="D36" s="34"/>
      <c r="E36" s="39"/>
      <c r="F36" s="77"/>
      <c r="G36" s="65"/>
      <c r="H36" s="65"/>
      <c r="I36" s="97">
        <f t="shared" si="0"/>
        <v>0</v>
      </c>
      <c r="J36" s="81"/>
      <c r="K36" s="78"/>
      <c r="L36" s="78"/>
      <c r="M36" s="98">
        <f t="shared" si="1"/>
        <v>0</v>
      </c>
      <c r="N36" s="99">
        <f t="shared" si="2"/>
        <v>0</v>
      </c>
      <c r="O36" s="46"/>
      <c r="P36" s="95">
        <f t="shared" si="3"/>
      </c>
      <c r="Q36" s="43"/>
      <c r="R36" s="27"/>
    </row>
    <row r="37" spans="1:18" ht="15" customHeight="1">
      <c r="A37" s="53"/>
      <c r="B37" s="32"/>
      <c r="C37" s="29"/>
      <c r="D37" s="30"/>
      <c r="E37" s="39"/>
      <c r="F37" s="61"/>
      <c r="G37" s="62"/>
      <c r="H37" s="62"/>
      <c r="I37" s="97">
        <f t="shared" si="0"/>
        <v>0</v>
      </c>
      <c r="J37" s="81"/>
      <c r="K37" s="78"/>
      <c r="L37" s="78"/>
      <c r="M37" s="98">
        <f t="shared" si="1"/>
        <v>0</v>
      </c>
      <c r="N37" s="99">
        <f t="shared" si="2"/>
        <v>0</v>
      </c>
      <c r="O37" s="46"/>
      <c r="P37" s="95">
        <f t="shared" si="3"/>
      </c>
      <c r="Q37" s="43"/>
      <c r="R37" s="27"/>
    </row>
    <row r="38" spans="10:12" ht="12.75">
      <c r="J38" s="47"/>
      <c r="K38" s="47"/>
      <c r="L38" s="47"/>
    </row>
    <row r="39" spans="5:6" ht="12.75">
      <c r="E39" s="167"/>
      <c r="F39" s="166" t="s">
        <v>168</v>
      </c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F10:H37 J10:L37">
    <cfRule type="cellIs" priority="1" dxfId="60" operator="greaterThan" stopIfTrue="1">
      <formula>"n"</formula>
    </cfRule>
    <cfRule type="cellIs" priority="2" dxfId="1" operator="greaterThan" stopIfTrue="1">
      <formula>"b"</formula>
    </cfRule>
    <cfRule type="cellIs" priority="3" dxfId="0" operator="greaterThan" stopIfTrue="1">
      <formula>0</formula>
    </cfRule>
  </conditionalFormatting>
  <dataValidations count="1">
    <dataValidation type="whole" allowBlank="1" sqref="F23:H37">
      <formula1>0</formula1>
      <formula2>999</formula2>
    </dataValidation>
  </dataValidations>
  <printOptions/>
  <pageMargins left="0.7874015748031497" right="0.3937007874015748" top="0" bottom="0" header="0" footer="0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apas23">
    <tabColor rgb="FF0070C0"/>
  </sheetPr>
  <dimension ref="A1:R39"/>
  <sheetViews>
    <sheetView zoomScalePageLayoutView="0" workbookViewId="0" topLeftCell="A1">
      <selection activeCell="C21" sqref="C21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hidden="1" customWidth="1"/>
    <col min="16" max="16" width="12.7109375" style="4" customWidth="1"/>
    <col min="17" max="17" width="14.8515625" style="7" customWidth="1"/>
    <col min="18" max="18" width="14.00390625" style="6" customWidth="1"/>
  </cols>
  <sheetData>
    <row r="1" spans="1:18" ht="51.75" customHeight="1">
      <c r="A1" s="261" t="s">
        <v>99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1"/>
    </row>
    <row r="2" spans="1:18" ht="27" customHeight="1">
      <c r="A2" s="263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1"/>
    </row>
    <row r="3" spans="1:18" ht="18" customHeight="1">
      <c r="A3" s="265" t="s">
        <v>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1"/>
    </row>
    <row r="4" ht="16.5" customHeight="1"/>
    <row r="5" spans="1:18" ht="19.5" customHeight="1">
      <c r="A5" s="266" t="s">
        <v>16</v>
      </c>
      <c r="B5" s="267"/>
      <c r="C5" s="267"/>
      <c r="D5" s="21"/>
      <c r="E5" s="22"/>
      <c r="F5" s="266" t="s">
        <v>16</v>
      </c>
      <c r="G5" s="267"/>
      <c r="H5" s="267"/>
      <c r="I5" s="23"/>
      <c r="J5" s="268" t="s">
        <v>100</v>
      </c>
      <c r="K5" s="269"/>
      <c r="L5" s="269"/>
      <c r="M5" s="10"/>
      <c r="N5" s="10"/>
      <c r="O5" s="10"/>
      <c r="P5" s="56">
        <v>42</v>
      </c>
      <c r="R5" s="13"/>
    </row>
    <row r="6" spans="1:18" ht="22.5" customHeight="1">
      <c r="A6" s="249" t="s">
        <v>1</v>
      </c>
      <c r="B6" s="249"/>
      <c r="C6" s="249"/>
      <c r="D6" s="24"/>
      <c r="E6" s="25"/>
      <c r="F6" s="250" t="s">
        <v>2</v>
      </c>
      <c r="G6" s="250"/>
      <c r="H6" s="250"/>
      <c r="I6" s="23"/>
      <c r="J6" s="251" t="s">
        <v>3</v>
      </c>
      <c r="K6" s="251"/>
      <c r="L6" s="252"/>
      <c r="M6" s="2"/>
      <c r="N6" s="10"/>
      <c r="O6" s="10"/>
      <c r="P6" s="11" t="s">
        <v>4</v>
      </c>
      <c r="R6" s="14"/>
    </row>
    <row r="7" spans="1:18" ht="15" customHeight="1">
      <c r="A7" s="253" t="s">
        <v>5</v>
      </c>
      <c r="B7" s="254" t="s">
        <v>6</v>
      </c>
      <c r="C7" s="253" t="s">
        <v>7</v>
      </c>
      <c r="D7" s="255" t="s">
        <v>2</v>
      </c>
      <c r="E7" s="257" t="s">
        <v>8</v>
      </c>
      <c r="F7" s="258" t="s">
        <v>9</v>
      </c>
      <c r="G7" s="259"/>
      <c r="H7" s="259"/>
      <c r="I7" s="260"/>
      <c r="J7" s="258" t="s">
        <v>10</v>
      </c>
      <c r="K7" s="259"/>
      <c r="L7" s="259"/>
      <c r="M7" s="260"/>
      <c r="N7" s="242" t="s">
        <v>11</v>
      </c>
      <c r="O7" s="243" t="s">
        <v>12</v>
      </c>
      <c r="P7" s="245" t="s">
        <v>13</v>
      </c>
      <c r="Q7" s="247" t="s">
        <v>14</v>
      </c>
      <c r="R7"/>
    </row>
    <row r="8" spans="1:17" s="3" customFormat="1" ht="15" customHeight="1">
      <c r="A8" s="253"/>
      <c r="B8" s="254"/>
      <c r="C8" s="253"/>
      <c r="D8" s="256"/>
      <c r="E8" s="257"/>
      <c r="F8" s="8">
        <v>1</v>
      </c>
      <c r="G8" s="9">
        <v>2</v>
      </c>
      <c r="H8" s="9">
        <v>3</v>
      </c>
      <c r="I8" s="12" t="s">
        <v>15</v>
      </c>
      <c r="J8" s="8">
        <v>1</v>
      </c>
      <c r="K8" s="9">
        <v>2</v>
      </c>
      <c r="L8" s="9">
        <v>3</v>
      </c>
      <c r="M8" s="12" t="s">
        <v>15</v>
      </c>
      <c r="N8" s="242"/>
      <c r="O8" s="244"/>
      <c r="P8" s="246"/>
      <c r="Q8" s="248"/>
    </row>
    <row r="9" spans="1:18" ht="15" customHeight="1">
      <c r="A9" s="149">
        <v>1</v>
      </c>
      <c r="B9" s="150" t="s">
        <v>34</v>
      </c>
      <c r="C9" s="137" t="s">
        <v>35</v>
      </c>
      <c r="D9" s="151" t="s">
        <v>27</v>
      </c>
      <c r="E9" s="152">
        <v>41.3</v>
      </c>
      <c r="F9" s="143">
        <v>40</v>
      </c>
      <c r="G9" s="144">
        <v>43</v>
      </c>
      <c r="H9" s="153">
        <v>45</v>
      </c>
      <c r="I9" s="142">
        <f aca="true" t="shared" si="0" ref="I9:I37">MAX(F9:H9)</f>
        <v>45</v>
      </c>
      <c r="J9" s="156">
        <v>52</v>
      </c>
      <c r="K9" s="153">
        <v>55</v>
      </c>
      <c r="L9" s="144" t="s">
        <v>51</v>
      </c>
      <c r="M9" s="145">
        <f aca="true" t="shared" si="1" ref="M9:M37">MAX(J9:L9)</f>
        <v>55</v>
      </c>
      <c r="N9" s="146">
        <f aca="true" t="shared" si="2" ref="N9:N37">SUM(I9,M9)</f>
        <v>100</v>
      </c>
      <c r="O9" s="147"/>
      <c r="P9" s="148">
        <f aca="true" t="shared" si="3" ref="P9:P37">IF(ISERROR(N9*10^(0.794358141*(LOG10(E9/174.393))^2)),"",N9*10^(0.794358141*(LOG10(E9/174.393))^2))</f>
        <v>204.58384137721373</v>
      </c>
      <c r="Q9" s="136" t="s">
        <v>28</v>
      </c>
      <c r="R9"/>
    </row>
    <row r="10" spans="1:18" ht="15" customHeight="1">
      <c r="A10" s="135">
        <v>2</v>
      </c>
      <c r="B10" s="150" t="s">
        <v>125</v>
      </c>
      <c r="C10" s="137" t="s">
        <v>132</v>
      </c>
      <c r="D10" s="163" t="s">
        <v>88</v>
      </c>
      <c r="E10" s="152">
        <v>41</v>
      </c>
      <c r="F10" s="156">
        <v>37</v>
      </c>
      <c r="G10" s="153">
        <v>40</v>
      </c>
      <c r="H10" s="153">
        <v>42</v>
      </c>
      <c r="I10" s="142">
        <f t="shared" si="0"/>
        <v>42</v>
      </c>
      <c r="J10" s="156">
        <v>50</v>
      </c>
      <c r="K10" s="153" t="s">
        <v>48</v>
      </c>
      <c r="L10" s="153">
        <v>52</v>
      </c>
      <c r="M10" s="145">
        <f t="shared" si="1"/>
        <v>52</v>
      </c>
      <c r="N10" s="146">
        <f t="shared" si="2"/>
        <v>94</v>
      </c>
      <c r="O10" s="147"/>
      <c r="P10" s="148">
        <f t="shared" si="3"/>
        <v>193.7108398893731</v>
      </c>
      <c r="Q10" s="161" t="s">
        <v>96</v>
      </c>
      <c r="R10"/>
    </row>
    <row r="11" spans="1:18" ht="15" customHeight="1">
      <c r="A11" s="149">
        <v>3</v>
      </c>
      <c r="B11" s="136" t="s">
        <v>106</v>
      </c>
      <c r="C11" s="154" t="s">
        <v>133</v>
      </c>
      <c r="D11" s="158" t="s">
        <v>104</v>
      </c>
      <c r="E11" s="164">
        <v>41</v>
      </c>
      <c r="F11" s="140">
        <v>35</v>
      </c>
      <c r="G11" s="141">
        <v>37</v>
      </c>
      <c r="H11" s="162" t="s">
        <v>56</v>
      </c>
      <c r="I11" s="142">
        <f t="shared" si="0"/>
        <v>37</v>
      </c>
      <c r="J11" s="156">
        <v>43</v>
      </c>
      <c r="K11" s="153">
        <v>48</v>
      </c>
      <c r="L11" s="153">
        <v>50</v>
      </c>
      <c r="M11" s="145">
        <f t="shared" si="1"/>
        <v>50</v>
      </c>
      <c r="N11" s="146">
        <f t="shared" si="2"/>
        <v>87</v>
      </c>
      <c r="O11" s="147"/>
      <c r="P11" s="148">
        <f t="shared" si="3"/>
        <v>179.28556457846233</v>
      </c>
      <c r="Q11" s="136" t="s">
        <v>108</v>
      </c>
      <c r="R11"/>
    </row>
    <row r="12" spans="1:18" ht="15" customHeight="1">
      <c r="A12" s="149">
        <v>4</v>
      </c>
      <c r="B12" s="150" t="s">
        <v>124</v>
      </c>
      <c r="C12" s="137" t="s">
        <v>131</v>
      </c>
      <c r="D12" s="163" t="s">
        <v>88</v>
      </c>
      <c r="E12" s="152">
        <v>41.2</v>
      </c>
      <c r="F12" s="156">
        <v>32</v>
      </c>
      <c r="G12" s="153">
        <v>35</v>
      </c>
      <c r="H12" s="153">
        <v>37</v>
      </c>
      <c r="I12" s="142">
        <f t="shared" si="0"/>
        <v>37</v>
      </c>
      <c r="J12" s="156">
        <v>45</v>
      </c>
      <c r="K12" s="153">
        <v>48</v>
      </c>
      <c r="L12" s="153">
        <v>50</v>
      </c>
      <c r="M12" s="145">
        <f t="shared" si="1"/>
        <v>50</v>
      </c>
      <c r="N12" s="146">
        <f t="shared" si="2"/>
        <v>87</v>
      </c>
      <c r="O12" s="147"/>
      <c r="P12" s="148">
        <f t="shared" si="3"/>
        <v>178.41766082620535</v>
      </c>
      <c r="Q12" s="157" t="s">
        <v>96</v>
      </c>
      <c r="R12"/>
    </row>
    <row r="13" spans="1:17" ht="15" customHeight="1">
      <c r="A13" s="135">
        <v>5</v>
      </c>
      <c r="B13" s="150" t="s">
        <v>19</v>
      </c>
      <c r="C13" s="137" t="s">
        <v>18</v>
      </c>
      <c r="D13" s="155" t="s">
        <v>16</v>
      </c>
      <c r="E13" s="152">
        <v>41.8</v>
      </c>
      <c r="F13" s="156">
        <v>32</v>
      </c>
      <c r="G13" s="144" t="s">
        <v>54</v>
      </c>
      <c r="H13" s="153">
        <v>35</v>
      </c>
      <c r="I13" s="142">
        <f t="shared" si="0"/>
        <v>35</v>
      </c>
      <c r="J13" s="156">
        <v>42</v>
      </c>
      <c r="K13" s="144" t="s">
        <v>55</v>
      </c>
      <c r="L13" s="153">
        <v>45</v>
      </c>
      <c r="M13" s="145">
        <f t="shared" si="1"/>
        <v>45</v>
      </c>
      <c r="N13" s="146">
        <f t="shared" si="2"/>
        <v>80</v>
      </c>
      <c r="O13" s="147"/>
      <c r="P13" s="148">
        <f t="shared" si="3"/>
        <v>161.72934665493668</v>
      </c>
      <c r="Q13" s="136" t="s">
        <v>17</v>
      </c>
    </row>
    <row r="14" spans="1:17" ht="15" customHeight="1">
      <c r="A14" s="149">
        <v>6</v>
      </c>
      <c r="B14" s="136" t="s">
        <v>123</v>
      </c>
      <c r="C14" s="165" t="s">
        <v>134</v>
      </c>
      <c r="D14" s="158" t="s">
        <v>88</v>
      </c>
      <c r="E14" s="159">
        <v>40</v>
      </c>
      <c r="F14" s="160">
        <v>31</v>
      </c>
      <c r="G14" s="141">
        <v>34</v>
      </c>
      <c r="H14" s="141" t="s">
        <v>54</v>
      </c>
      <c r="I14" s="142">
        <f t="shared" si="0"/>
        <v>34</v>
      </c>
      <c r="J14" s="156">
        <v>40</v>
      </c>
      <c r="K14" s="153">
        <v>43</v>
      </c>
      <c r="L14" s="153">
        <v>45</v>
      </c>
      <c r="M14" s="145">
        <f t="shared" si="1"/>
        <v>45</v>
      </c>
      <c r="N14" s="146">
        <f t="shared" si="2"/>
        <v>79</v>
      </c>
      <c r="O14" s="147"/>
      <c r="P14" s="148">
        <f t="shared" si="3"/>
        <v>166.90008534951573</v>
      </c>
      <c r="Q14" s="161" t="s">
        <v>97</v>
      </c>
    </row>
    <row r="15" spans="1:17" ht="15" customHeight="1">
      <c r="A15" s="53">
        <v>7</v>
      </c>
      <c r="B15" s="85" t="s">
        <v>23</v>
      </c>
      <c r="C15" s="79" t="s">
        <v>24</v>
      </c>
      <c r="D15" s="100" t="s">
        <v>20</v>
      </c>
      <c r="E15" s="127">
        <v>41.7</v>
      </c>
      <c r="F15" s="73">
        <v>30</v>
      </c>
      <c r="G15" s="101" t="s">
        <v>21</v>
      </c>
      <c r="H15" s="101" t="s">
        <v>21</v>
      </c>
      <c r="I15" s="97">
        <f t="shared" si="0"/>
        <v>30</v>
      </c>
      <c r="J15" s="57">
        <v>40</v>
      </c>
      <c r="K15" s="78" t="s">
        <v>21</v>
      </c>
      <c r="L15" s="78" t="s">
        <v>21</v>
      </c>
      <c r="M15" s="98">
        <f t="shared" si="1"/>
        <v>40</v>
      </c>
      <c r="N15" s="99">
        <f t="shared" si="2"/>
        <v>70</v>
      </c>
      <c r="O15" s="46"/>
      <c r="P15" s="95">
        <f t="shared" si="3"/>
        <v>141.8479146033841</v>
      </c>
      <c r="Q15" s="85" t="s">
        <v>22</v>
      </c>
    </row>
    <row r="16" spans="1:17" ht="15" customHeight="1">
      <c r="A16" s="54">
        <v>8</v>
      </c>
      <c r="B16" s="89" t="s">
        <v>122</v>
      </c>
      <c r="C16" s="29" t="s">
        <v>94</v>
      </c>
      <c r="D16" s="30" t="s">
        <v>86</v>
      </c>
      <c r="E16" s="118">
        <v>42</v>
      </c>
      <c r="F16" s="61">
        <v>25</v>
      </c>
      <c r="G16" s="62">
        <v>28</v>
      </c>
      <c r="H16" s="62">
        <v>30</v>
      </c>
      <c r="I16" s="97">
        <f t="shared" si="0"/>
        <v>30</v>
      </c>
      <c r="J16" s="57">
        <v>37</v>
      </c>
      <c r="K16" s="58" t="s">
        <v>79</v>
      </c>
      <c r="L16" s="58">
        <v>40</v>
      </c>
      <c r="M16" s="98">
        <f t="shared" si="1"/>
        <v>40</v>
      </c>
      <c r="N16" s="99">
        <f t="shared" si="2"/>
        <v>70</v>
      </c>
      <c r="O16" s="46"/>
      <c r="P16" s="95">
        <f t="shared" si="3"/>
        <v>140.85011794454775</v>
      </c>
      <c r="Q16" s="16" t="s">
        <v>89</v>
      </c>
    </row>
    <row r="17" spans="1:17" ht="15" customHeight="1">
      <c r="A17" s="53">
        <v>9</v>
      </c>
      <c r="B17" s="89" t="s">
        <v>68</v>
      </c>
      <c r="C17" s="93" t="s">
        <v>69</v>
      </c>
      <c r="D17" s="30" t="s">
        <v>63</v>
      </c>
      <c r="E17" s="31">
        <v>41</v>
      </c>
      <c r="F17" s="61">
        <v>23</v>
      </c>
      <c r="G17" s="62">
        <v>25</v>
      </c>
      <c r="H17" s="62">
        <v>28</v>
      </c>
      <c r="I17" s="97">
        <f t="shared" si="0"/>
        <v>28</v>
      </c>
      <c r="J17" s="57">
        <v>32</v>
      </c>
      <c r="K17" s="58">
        <v>35</v>
      </c>
      <c r="L17" s="58">
        <v>38</v>
      </c>
      <c r="M17" s="98">
        <f t="shared" si="1"/>
        <v>38</v>
      </c>
      <c r="N17" s="99">
        <f t="shared" si="2"/>
        <v>66</v>
      </c>
      <c r="O17" s="46"/>
      <c r="P17" s="95">
        <f t="shared" si="3"/>
        <v>136.00973864573004</v>
      </c>
      <c r="Q17" s="16" t="s">
        <v>66</v>
      </c>
    </row>
    <row r="18" spans="1:17" ht="15" customHeight="1">
      <c r="A18" s="53">
        <v>10</v>
      </c>
      <c r="B18" s="91" t="s">
        <v>121</v>
      </c>
      <c r="C18" s="94" t="s">
        <v>72</v>
      </c>
      <c r="D18" s="18" t="s">
        <v>63</v>
      </c>
      <c r="E18" s="26">
        <v>41</v>
      </c>
      <c r="F18" s="66">
        <v>20</v>
      </c>
      <c r="G18" s="67">
        <v>25</v>
      </c>
      <c r="H18" s="67">
        <v>28</v>
      </c>
      <c r="I18" s="97">
        <f t="shared" si="0"/>
        <v>28</v>
      </c>
      <c r="J18" s="57">
        <v>30</v>
      </c>
      <c r="K18" s="58">
        <v>35</v>
      </c>
      <c r="L18" s="58">
        <v>38</v>
      </c>
      <c r="M18" s="98">
        <f t="shared" si="1"/>
        <v>38</v>
      </c>
      <c r="N18" s="99">
        <f t="shared" si="2"/>
        <v>66</v>
      </c>
      <c r="O18" s="46"/>
      <c r="P18" s="95">
        <f t="shared" si="3"/>
        <v>136.00973864573004</v>
      </c>
      <c r="Q18" s="43" t="s">
        <v>74</v>
      </c>
    </row>
    <row r="19" spans="1:17" ht="15" customHeight="1">
      <c r="A19" s="54">
        <v>11</v>
      </c>
      <c r="B19" s="87" t="s">
        <v>42</v>
      </c>
      <c r="C19" s="122" t="s">
        <v>43</v>
      </c>
      <c r="D19" s="104" t="s">
        <v>40</v>
      </c>
      <c r="E19" s="40">
        <v>41.2</v>
      </c>
      <c r="F19" s="68">
        <v>25</v>
      </c>
      <c r="G19" s="69">
        <v>27</v>
      </c>
      <c r="H19" s="115" t="s">
        <v>53</v>
      </c>
      <c r="I19" s="97">
        <f t="shared" si="0"/>
        <v>27</v>
      </c>
      <c r="J19" s="57">
        <v>32</v>
      </c>
      <c r="K19" s="58">
        <v>35</v>
      </c>
      <c r="L19" s="58">
        <v>37</v>
      </c>
      <c r="M19" s="98">
        <f t="shared" si="1"/>
        <v>37</v>
      </c>
      <c r="N19" s="99">
        <f t="shared" si="2"/>
        <v>64</v>
      </c>
      <c r="O19" s="46"/>
      <c r="P19" s="95">
        <f t="shared" si="3"/>
        <v>131.24977348134647</v>
      </c>
      <c r="Q19" s="133" t="s">
        <v>41</v>
      </c>
    </row>
    <row r="20" spans="1:17" ht="15" customHeight="1">
      <c r="A20" s="53">
        <v>12</v>
      </c>
      <c r="B20" s="87" t="s">
        <v>107</v>
      </c>
      <c r="C20" s="86" t="s">
        <v>135</v>
      </c>
      <c r="D20" s="37" t="s">
        <v>104</v>
      </c>
      <c r="E20" s="39">
        <v>41.5</v>
      </c>
      <c r="F20" s="68">
        <v>23</v>
      </c>
      <c r="G20" s="69">
        <v>25</v>
      </c>
      <c r="H20" s="69">
        <v>27</v>
      </c>
      <c r="I20" s="97">
        <f t="shared" si="0"/>
        <v>27</v>
      </c>
      <c r="J20" s="57">
        <v>35</v>
      </c>
      <c r="K20" s="78" t="s">
        <v>78</v>
      </c>
      <c r="L20" s="78" t="s">
        <v>78</v>
      </c>
      <c r="M20" s="98">
        <f t="shared" si="1"/>
        <v>35</v>
      </c>
      <c r="N20" s="99">
        <f t="shared" si="2"/>
        <v>62</v>
      </c>
      <c r="O20" s="46"/>
      <c r="P20" s="95">
        <f t="shared" si="3"/>
        <v>126.23545104040541</v>
      </c>
      <c r="Q20" s="90" t="s">
        <v>108</v>
      </c>
    </row>
    <row r="21" spans="1:17" ht="15" customHeight="1">
      <c r="A21" s="53">
        <v>13</v>
      </c>
      <c r="B21" s="87" t="s">
        <v>120</v>
      </c>
      <c r="C21" s="86" t="s">
        <v>71</v>
      </c>
      <c r="D21" s="37" t="s">
        <v>64</v>
      </c>
      <c r="E21" s="40">
        <v>39.8</v>
      </c>
      <c r="F21" s="128">
        <v>18</v>
      </c>
      <c r="G21" s="69">
        <v>22</v>
      </c>
      <c r="H21" s="115">
        <v>25</v>
      </c>
      <c r="I21" s="97">
        <f t="shared" si="0"/>
        <v>25</v>
      </c>
      <c r="J21" s="57">
        <v>30</v>
      </c>
      <c r="K21" s="58" t="s">
        <v>73</v>
      </c>
      <c r="L21" s="58">
        <v>32</v>
      </c>
      <c r="M21" s="98">
        <f t="shared" si="1"/>
        <v>32</v>
      </c>
      <c r="N21" s="99">
        <f t="shared" si="2"/>
        <v>57</v>
      </c>
      <c r="O21" s="46"/>
      <c r="P21" s="95">
        <f t="shared" si="3"/>
        <v>121.03743060039369</v>
      </c>
      <c r="Q21" s="124" t="s">
        <v>67</v>
      </c>
    </row>
    <row r="22" spans="1:17" ht="15" customHeight="1">
      <c r="A22" s="54">
        <v>14</v>
      </c>
      <c r="B22" s="88" t="s">
        <v>36</v>
      </c>
      <c r="C22" s="120" t="s">
        <v>37</v>
      </c>
      <c r="D22" s="125" t="s">
        <v>27</v>
      </c>
      <c r="E22" s="39">
        <v>40.9</v>
      </c>
      <c r="F22" s="70">
        <v>22</v>
      </c>
      <c r="G22" s="71">
        <v>24</v>
      </c>
      <c r="H22" s="129" t="s">
        <v>52</v>
      </c>
      <c r="I22" s="97">
        <f t="shared" si="0"/>
        <v>24</v>
      </c>
      <c r="J22" s="57">
        <v>28</v>
      </c>
      <c r="K22" s="58">
        <v>29</v>
      </c>
      <c r="L22" s="58">
        <v>30</v>
      </c>
      <c r="M22" s="98">
        <f t="shared" si="1"/>
        <v>30</v>
      </c>
      <c r="N22" s="99">
        <f t="shared" si="2"/>
        <v>54</v>
      </c>
      <c r="O22" s="46"/>
      <c r="P22" s="95">
        <f t="shared" si="3"/>
        <v>111.55270441675184</v>
      </c>
      <c r="Q22" s="85" t="s">
        <v>29</v>
      </c>
    </row>
    <row r="23" spans="1:18" ht="15" customHeight="1">
      <c r="A23" s="53">
        <v>15</v>
      </c>
      <c r="B23" s="89" t="s">
        <v>113</v>
      </c>
      <c r="C23" s="93" t="s">
        <v>136</v>
      </c>
      <c r="D23" s="30" t="s">
        <v>92</v>
      </c>
      <c r="E23" s="40">
        <v>41.1</v>
      </c>
      <c r="F23" s="61">
        <v>17</v>
      </c>
      <c r="G23" s="62">
        <v>20</v>
      </c>
      <c r="H23" s="62">
        <v>22</v>
      </c>
      <c r="I23" s="97">
        <f t="shared" si="0"/>
        <v>22</v>
      </c>
      <c r="J23" s="57">
        <v>25</v>
      </c>
      <c r="K23" s="58">
        <v>29</v>
      </c>
      <c r="L23" s="58">
        <v>32</v>
      </c>
      <c r="M23" s="98">
        <f t="shared" si="1"/>
        <v>32</v>
      </c>
      <c r="N23" s="99">
        <f t="shared" si="2"/>
        <v>54</v>
      </c>
      <c r="O23" s="46"/>
      <c r="P23" s="95">
        <f t="shared" si="3"/>
        <v>111.01046465893435</v>
      </c>
      <c r="Q23" s="43" t="s">
        <v>95</v>
      </c>
      <c r="R23" s="27"/>
    </row>
    <row r="24" spans="1:18" ht="15" customHeight="1">
      <c r="A24" s="53">
        <v>16</v>
      </c>
      <c r="B24" s="90" t="s">
        <v>114</v>
      </c>
      <c r="C24" s="28" t="s">
        <v>70</v>
      </c>
      <c r="D24" s="35" t="s">
        <v>59</v>
      </c>
      <c r="E24" s="126">
        <v>41.15</v>
      </c>
      <c r="F24" s="63">
        <v>18</v>
      </c>
      <c r="G24" s="64">
        <v>20</v>
      </c>
      <c r="H24" s="65">
        <v>23</v>
      </c>
      <c r="I24" s="97">
        <f t="shared" si="0"/>
        <v>23</v>
      </c>
      <c r="J24" s="57">
        <v>25</v>
      </c>
      <c r="K24" s="58">
        <v>29</v>
      </c>
      <c r="L24" s="58">
        <v>31</v>
      </c>
      <c r="M24" s="98">
        <f t="shared" si="1"/>
        <v>31</v>
      </c>
      <c r="N24" s="99">
        <f t="shared" si="2"/>
        <v>54</v>
      </c>
      <c r="O24" s="46"/>
      <c r="P24" s="95">
        <f t="shared" si="3"/>
        <v>110.87601123603827</v>
      </c>
      <c r="Q24" s="43" t="s">
        <v>60</v>
      </c>
      <c r="R24" s="27"/>
    </row>
    <row r="25" spans="1:18" ht="15" customHeight="1">
      <c r="A25" s="54">
        <v>17</v>
      </c>
      <c r="B25" s="85" t="s">
        <v>115</v>
      </c>
      <c r="C25" s="20" t="s">
        <v>94</v>
      </c>
      <c r="D25" s="19" t="s">
        <v>86</v>
      </c>
      <c r="E25" s="39">
        <v>41.7</v>
      </c>
      <c r="F25" s="73" t="s">
        <v>83</v>
      </c>
      <c r="G25" s="60" t="s">
        <v>83</v>
      </c>
      <c r="H25" s="74">
        <v>25</v>
      </c>
      <c r="I25" s="97">
        <f t="shared" si="0"/>
        <v>25</v>
      </c>
      <c r="J25" s="57">
        <v>24</v>
      </c>
      <c r="K25" s="58">
        <v>26</v>
      </c>
      <c r="L25" s="58">
        <v>28</v>
      </c>
      <c r="M25" s="98">
        <f t="shared" si="1"/>
        <v>28</v>
      </c>
      <c r="N25" s="99">
        <f t="shared" si="2"/>
        <v>53</v>
      </c>
      <c r="O25" s="46"/>
      <c r="P25" s="95">
        <f t="shared" si="3"/>
        <v>107.39913534256226</v>
      </c>
      <c r="Q25" s="42" t="s">
        <v>89</v>
      </c>
      <c r="R25" s="27"/>
    </row>
    <row r="26" spans="1:17" ht="15" customHeight="1">
      <c r="A26" s="53">
        <v>18</v>
      </c>
      <c r="B26" s="85" t="s">
        <v>116</v>
      </c>
      <c r="C26" s="20" t="s">
        <v>85</v>
      </c>
      <c r="D26" s="19" t="s">
        <v>86</v>
      </c>
      <c r="E26" s="39">
        <v>42</v>
      </c>
      <c r="F26" s="73">
        <v>20</v>
      </c>
      <c r="G26" s="60">
        <v>22</v>
      </c>
      <c r="H26" s="60" t="s">
        <v>49</v>
      </c>
      <c r="I26" s="97">
        <f t="shared" si="0"/>
        <v>22</v>
      </c>
      <c r="J26" s="57">
        <v>25</v>
      </c>
      <c r="K26" s="58">
        <v>28</v>
      </c>
      <c r="L26" s="58" t="s">
        <v>65</v>
      </c>
      <c r="M26" s="98">
        <f t="shared" si="1"/>
        <v>28</v>
      </c>
      <c r="N26" s="99">
        <f t="shared" si="2"/>
        <v>50</v>
      </c>
      <c r="O26" s="46"/>
      <c r="P26" s="95">
        <f t="shared" si="3"/>
        <v>100.60722710324839</v>
      </c>
      <c r="Q26" s="42" t="s">
        <v>89</v>
      </c>
    </row>
    <row r="27" spans="1:17" ht="15" customHeight="1">
      <c r="A27" s="53">
        <v>19</v>
      </c>
      <c r="B27" s="83" t="s">
        <v>117</v>
      </c>
      <c r="C27" s="44" t="s">
        <v>87</v>
      </c>
      <c r="D27" s="50" t="s">
        <v>86</v>
      </c>
      <c r="E27" s="39">
        <v>39.2</v>
      </c>
      <c r="F27" s="72">
        <v>20</v>
      </c>
      <c r="G27" s="58">
        <v>22</v>
      </c>
      <c r="H27" s="58" t="s">
        <v>49</v>
      </c>
      <c r="I27" s="97">
        <f t="shared" si="0"/>
        <v>22</v>
      </c>
      <c r="J27" s="57">
        <v>22</v>
      </c>
      <c r="K27" s="58">
        <v>25</v>
      </c>
      <c r="L27" s="58">
        <v>27</v>
      </c>
      <c r="M27" s="98">
        <f t="shared" si="1"/>
        <v>27</v>
      </c>
      <c r="N27" s="99">
        <f t="shared" si="2"/>
        <v>49</v>
      </c>
      <c r="O27" s="46"/>
      <c r="P27" s="95">
        <f t="shared" si="3"/>
        <v>105.68185666001733</v>
      </c>
      <c r="Q27" s="42" t="s">
        <v>89</v>
      </c>
    </row>
    <row r="28" spans="1:17" ht="15" customHeight="1">
      <c r="A28" s="54">
        <v>20</v>
      </c>
      <c r="B28" s="89" t="s">
        <v>118</v>
      </c>
      <c r="C28" s="49" t="s">
        <v>87</v>
      </c>
      <c r="D28" s="30" t="s">
        <v>86</v>
      </c>
      <c r="E28" s="39">
        <v>40</v>
      </c>
      <c r="F28" s="61">
        <v>18</v>
      </c>
      <c r="G28" s="62">
        <v>20</v>
      </c>
      <c r="H28" s="62">
        <v>22</v>
      </c>
      <c r="I28" s="97">
        <f t="shared" si="0"/>
        <v>22</v>
      </c>
      <c r="J28" s="57">
        <v>23</v>
      </c>
      <c r="K28" s="58">
        <v>26</v>
      </c>
      <c r="L28" s="58" t="s">
        <v>45</v>
      </c>
      <c r="M28" s="98">
        <f t="shared" si="1"/>
        <v>26</v>
      </c>
      <c r="N28" s="99">
        <f t="shared" si="2"/>
        <v>48</v>
      </c>
      <c r="O28" s="46"/>
      <c r="P28" s="95">
        <f t="shared" si="3"/>
        <v>101.40764679464247</v>
      </c>
      <c r="Q28" s="43" t="s">
        <v>89</v>
      </c>
    </row>
    <row r="29" spans="1:17" ht="15" customHeight="1">
      <c r="A29" s="53">
        <v>21</v>
      </c>
      <c r="B29" s="85" t="s">
        <v>119</v>
      </c>
      <c r="C29" s="121" t="s">
        <v>93</v>
      </c>
      <c r="D29" s="19" t="s">
        <v>129</v>
      </c>
      <c r="E29" s="39">
        <v>40.3</v>
      </c>
      <c r="F29" s="73">
        <v>16</v>
      </c>
      <c r="G29" s="60">
        <v>18</v>
      </c>
      <c r="H29" s="60">
        <v>20</v>
      </c>
      <c r="I29" s="97">
        <f t="shared" si="0"/>
        <v>20</v>
      </c>
      <c r="J29" s="57">
        <v>23</v>
      </c>
      <c r="K29" s="58">
        <v>25</v>
      </c>
      <c r="L29" s="58">
        <v>26</v>
      </c>
      <c r="M29" s="98">
        <f t="shared" si="1"/>
        <v>26</v>
      </c>
      <c r="N29" s="99">
        <f t="shared" si="2"/>
        <v>46</v>
      </c>
      <c r="O29" s="46"/>
      <c r="P29" s="95">
        <f t="shared" si="3"/>
        <v>96.44925993486333</v>
      </c>
      <c r="Q29" s="42" t="s">
        <v>91</v>
      </c>
    </row>
    <row r="30" spans="1:17" ht="15" customHeight="1" hidden="1">
      <c r="A30" s="53"/>
      <c r="B30" s="89"/>
      <c r="C30" s="93"/>
      <c r="D30" s="30"/>
      <c r="E30" s="39"/>
      <c r="F30" s="61"/>
      <c r="G30" s="62"/>
      <c r="H30" s="62"/>
      <c r="I30" s="97">
        <f t="shared" si="0"/>
        <v>0</v>
      </c>
      <c r="J30" s="57"/>
      <c r="K30" s="58"/>
      <c r="L30" s="58"/>
      <c r="M30" s="98">
        <f t="shared" si="1"/>
        <v>0</v>
      </c>
      <c r="N30" s="99">
        <f t="shared" si="2"/>
        <v>0</v>
      </c>
      <c r="O30" s="46"/>
      <c r="P30" s="95">
        <f t="shared" si="3"/>
      </c>
      <c r="Q30" s="16"/>
    </row>
    <row r="31" spans="1:17" ht="15" customHeight="1" hidden="1">
      <c r="A31" s="54"/>
      <c r="B31" s="89"/>
      <c r="C31" s="93"/>
      <c r="D31" s="30"/>
      <c r="E31" s="39"/>
      <c r="F31" s="61"/>
      <c r="G31" s="62"/>
      <c r="H31" s="62"/>
      <c r="I31" s="97">
        <f t="shared" si="0"/>
        <v>0</v>
      </c>
      <c r="J31" s="57"/>
      <c r="K31" s="58"/>
      <c r="L31" s="58"/>
      <c r="M31" s="98">
        <f t="shared" si="1"/>
        <v>0</v>
      </c>
      <c r="N31" s="99">
        <f t="shared" si="2"/>
        <v>0</v>
      </c>
      <c r="O31" s="46"/>
      <c r="P31" s="95">
        <f t="shared" si="3"/>
      </c>
      <c r="Q31" s="16"/>
    </row>
    <row r="32" spans="1:17" ht="15" customHeight="1" hidden="1">
      <c r="A32" s="53"/>
      <c r="B32" s="89"/>
      <c r="C32" s="93"/>
      <c r="D32" s="30"/>
      <c r="E32" s="39"/>
      <c r="F32" s="61"/>
      <c r="G32" s="62"/>
      <c r="H32" s="62"/>
      <c r="I32" s="97">
        <f t="shared" si="0"/>
        <v>0</v>
      </c>
      <c r="J32" s="57"/>
      <c r="K32" s="58"/>
      <c r="L32" s="58"/>
      <c r="M32" s="98">
        <f t="shared" si="1"/>
        <v>0</v>
      </c>
      <c r="N32" s="99">
        <f t="shared" si="2"/>
        <v>0</v>
      </c>
      <c r="O32" s="46"/>
      <c r="P32" s="95">
        <f t="shared" si="3"/>
      </c>
      <c r="Q32" s="43"/>
    </row>
    <row r="33" spans="1:18" ht="15" customHeight="1" hidden="1">
      <c r="A33" s="53"/>
      <c r="B33" s="85"/>
      <c r="C33" s="84"/>
      <c r="D33" s="19"/>
      <c r="E33" s="39"/>
      <c r="F33" s="73"/>
      <c r="G33" s="60"/>
      <c r="H33" s="60"/>
      <c r="I33" s="97">
        <f t="shared" si="0"/>
        <v>0</v>
      </c>
      <c r="J33" s="57"/>
      <c r="K33" s="58"/>
      <c r="L33" s="58"/>
      <c r="M33" s="98">
        <f t="shared" si="1"/>
        <v>0</v>
      </c>
      <c r="N33" s="99">
        <f t="shared" si="2"/>
        <v>0</v>
      </c>
      <c r="O33" s="46"/>
      <c r="P33" s="95">
        <f t="shared" si="3"/>
      </c>
      <c r="Q33" s="42"/>
      <c r="R33" s="27"/>
    </row>
    <row r="34" spans="1:18" ht="15" customHeight="1" hidden="1">
      <c r="A34" s="53"/>
      <c r="B34" s="42"/>
      <c r="C34" s="20"/>
      <c r="D34" s="19"/>
      <c r="E34" s="39"/>
      <c r="F34" s="73"/>
      <c r="G34" s="60"/>
      <c r="H34" s="60"/>
      <c r="I34" s="97">
        <f t="shared" si="0"/>
        <v>0</v>
      </c>
      <c r="J34" s="57"/>
      <c r="K34" s="58"/>
      <c r="L34" s="58"/>
      <c r="M34" s="98">
        <f t="shared" si="1"/>
        <v>0</v>
      </c>
      <c r="N34" s="99">
        <f t="shared" si="2"/>
        <v>0</v>
      </c>
      <c r="O34" s="46"/>
      <c r="P34" s="95">
        <f t="shared" si="3"/>
      </c>
      <c r="Q34" s="42"/>
      <c r="R34" s="27"/>
    </row>
    <row r="35" spans="1:18" ht="15" customHeight="1" hidden="1">
      <c r="A35" s="54"/>
      <c r="B35" s="32"/>
      <c r="C35" s="29"/>
      <c r="D35" s="30"/>
      <c r="E35" s="39"/>
      <c r="F35" s="61"/>
      <c r="G35" s="62"/>
      <c r="H35" s="62"/>
      <c r="I35" s="97">
        <f t="shared" si="0"/>
        <v>0</v>
      </c>
      <c r="J35" s="57"/>
      <c r="K35" s="58"/>
      <c r="L35" s="58"/>
      <c r="M35" s="98">
        <f t="shared" si="1"/>
        <v>0</v>
      </c>
      <c r="N35" s="99">
        <f t="shared" si="2"/>
        <v>0</v>
      </c>
      <c r="O35" s="46"/>
      <c r="P35" s="95">
        <f t="shared" si="3"/>
      </c>
      <c r="Q35" s="43"/>
      <c r="R35" s="27"/>
    </row>
    <row r="36" spans="1:18" ht="15" customHeight="1" hidden="1">
      <c r="A36" s="53"/>
      <c r="B36" s="41"/>
      <c r="C36" s="33"/>
      <c r="D36" s="34"/>
      <c r="E36" s="39"/>
      <c r="F36" s="77"/>
      <c r="G36" s="65"/>
      <c r="H36" s="65"/>
      <c r="I36" s="97">
        <f t="shared" si="0"/>
        <v>0</v>
      </c>
      <c r="J36" s="57"/>
      <c r="K36" s="58"/>
      <c r="L36" s="58"/>
      <c r="M36" s="98">
        <f t="shared" si="1"/>
        <v>0</v>
      </c>
      <c r="N36" s="99">
        <f t="shared" si="2"/>
        <v>0</v>
      </c>
      <c r="O36" s="46"/>
      <c r="P36" s="95">
        <f t="shared" si="3"/>
      </c>
      <c r="Q36" s="43"/>
      <c r="R36" s="27"/>
    </row>
    <row r="37" spans="1:18" ht="15" customHeight="1" hidden="1">
      <c r="A37" s="53"/>
      <c r="B37" s="32"/>
      <c r="C37" s="29"/>
      <c r="D37" s="30"/>
      <c r="E37" s="39"/>
      <c r="F37" s="61"/>
      <c r="G37" s="62"/>
      <c r="H37" s="62"/>
      <c r="I37" s="97">
        <f t="shared" si="0"/>
        <v>0</v>
      </c>
      <c r="J37" s="57"/>
      <c r="K37" s="58"/>
      <c r="L37" s="58"/>
      <c r="M37" s="98">
        <f t="shared" si="1"/>
        <v>0</v>
      </c>
      <c r="N37" s="99">
        <f t="shared" si="2"/>
        <v>0</v>
      </c>
      <c r="O37" s="46"/>
      <c r="P37" s="95">
        <f t="shared" si="3"/>
      </c>
      <c r="Q37" s="43"/>
      <c r="R37" s="27"/>
    </row>
    <row r="38" spans="10:12" ht="12.75">
      <c r="J38" s="47"/>
      <c r="K38" s="47"/>
      <c r="L38" s="47"/>
    </row>
    <row r="39" spans="5:6" ht="12.75">
      <c r="E39" s="167"/>
      <c r="F39" s="166" t="s">
        <v>168</v>
      </c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F9:H37 J9:L37">
    <cfRule type="cellIs" priority="1" dxfId="60" operator="greaterThan" stopIfTrue="1">
      <formula>"n"</formula>
    </cfRule>
    <cfRule type="cellIs" priority="2" dxfId="1" operator="greaterThan" stopIfTrue="1">
      <formula>"b"</formula>
    </cfRule>
    <cfRule type="cellIs" priority="3" dxfId="0" operator="greaterThan" stopIfTrue="1">
      <formula>0</formula>
    </cfRule>
  </conditionalFormatting>
  <dataValidations count="1">
    <dataValidation type="whole" allowBlank="1" sqref="F23:H37">
      <formula1>0</formula1>
      <formula2>999</formula2>
    </dataValidation>
  </dataValidations>
  <printOptions/>
  <pageMargins left="0.7874015748031497" right="0.3937007874015748" top="0" bottom="0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apas14">
    <tabColor rgb="FFFF0000"/>
  </sheetPr>
  <dimension ref="A1:R38"/>
  <sheetViews>
    <sheetView zoomScalePageLayoutView="0" workbookViewId="0" topLeftCell="A1">
      <selection activeCell="A23" sqref="A23:Q25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hidden="1" customWidth="1"/>
    <col min="16" max="16" width="12.7109375" style="4" customWidth="1"/>
    <col min="17" max="17" width="14.8515625" style="7" customWidth="1"/>
    <col min="18" max="18" width="14.00390625" style="6" customWidth="1"/>
  </cols>
  <sheetData>
    <row r="1" spans="1:18" ht="51.75" customHeight="1">
      <c r="A1" s="261" t="s">
        <v>99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1"/>
    </row>
    <row r="2" spans="1:18" ht="27" customHeight="1">
      <c r="A2" s="263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1"/>
    </row>
    <row r="3" spans="1:18" ht="18" customHeight="1">
      <c r="A3" s="265" t="s">
        <v>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1"/>
    </row>
    <row r="4" ht="16.5" customHeight="1"/>
    <row r="5" spans="1:18" ht="19.5" customHeight="1">
      <c r="A5" s="266" t="s">
        <v>16</v>
      </c>
      <c r="B5" s="267"/>
      <c r="C5" s="267"/>
      <c r="D5" s="21"/>
      <c r="E5" s="22"/>
      <c r="F5" s="266" t="s">
        <v>16</v>
      </c>
      <c r="G5" s="267"/>
      <c r="H5" s="267"/>
      <c r="I5" s="23"/>
      <c r="J5" s="268" t="s">
        <v>100</v>
      </c>
      <c r="K5" s="269"/>
      <c r="L5" s="269"/>
      <c r="M5" s="10"/>
      <c r="N5" s="10"/>
      <c r="O5" s="10"/>
      <c r="P5" s="105">
        <v>48</v>
      </c>
      <c r="R5" s="13"/>
    </row>
    <row r="6" spans="1:18" ht="22.5" customHeight="1">
      <c r="A6" s="249" t="s">
        <v>1</v>
      </c>
      <c r="B6" s="249"/>
      <c r="C6" s="249"/>
      <c r="D6" s="24"/>
      <c r="E6" s="25"/>
      <c r="F6" s="250" t="s">
        <v>2</v>
      </c>
      <c r="G6" s="250"/>
      <c r="H6" s="250"/>
      <c r="I6" s="23"/>
      <c r="J6" s="251" t="s">
        <v>3</v>
      </c>
      <c r="K6" s="251"/>
      <c r="L6" s="252"/>
      <c r="M6" s="2"/>
      <c r="N6" s="10"/>
      <c r="O6" s="10"/>
      <c r="P6" s="11" t="s">
        <v>4</v>
      </c>
      <c r="R6" s="14"/>
    </row>
    <row r="7" spans="1:18" ht="15" customHeight="1">
      <c r="A7" s="253" t="s">
        <v>5</v>
      </c>
      <c r="B7" s="254" t="s">
        <v>6</v>
      </c>
      <c r="C7" s="253" t="s">
        <v>7</v>
      </c>
      <c r="D7" s="255" t="s">
        <v>2</v>
      </c>
      <c r="E7" s="257" t="s">
        <v>8</v>
      </c>
      <c r="F7" s="258" t="s">
        <v>9</v>
      </c>
      <c r="G7" s="259"/>
      <c r="H7" s="259"/>
      <c r="I7" s="260"/>
      <c r="J7" s="258" t="s">
        <v>10</v>
      </c>
      <c r="K7" s="259"/>
      <c r="L7" s="259"/>
      <c r="M7" s="260"/>
      <c r="N7" s="242" t="s">
        <v>11</v>
      </c>
      <c r="O7" s="243" t="s">
        <v>12</v>
      </c>
      <c r="P7" s="245" t="s">
        <v>13</v>
      </c>
      <c r="Q7" s="247" t="s">
        <v>14</v>
      </c>
      <c r="R7"/>
    </row>
    <row r="8" spans="1:17" s="3" customFormat="1" ht="15" customHeight="1">
      <c r="A8" s="253"/>
      <c r="B8" s="254"/>
      <c r="C8" s="253"/>
      <c r="D8" s="256"/>
      <c r="E8" s="257"/>
      <c r="F8" s="8">
        <v>1</v>
      </c>
      <c r="G8" s="9">
        <v>2</v>
      </c>
      <c r="H8" s="9">
        <v>3</v>
      </c>
      <c r="I8" s="12" t="s">
        <v>15</v>
      </c>
      <c r="J8" s="8">
        <v>1</v>
      </c>
      <c r="K8" s="9">
        <v>2</v>
      </c>
      <c r="L8" s="9">
        <v>3</v>
      </c>
      <c r="M8" s="12" t="s">
        <v>15</v>
      </c>
      <c r="N8" s="242"/>
      <c r="O8" s="244"/>
      <c r="P8" s="246"/>
      <c r="Q8" s="248"/>
    </row>
    <row r="9" spans="1:18" ht="15" customHeight="1">
      <c r="A9" s="54">
        <v>1</v>
      </c>
      <c r="B9" s="85" t="s">
        <v>150</v>
      </c>
      <c r="C9" s="79" t="s">
        <v>151</v>
      </c>
      <c r="D9" s="100" t="s">
        <v>63</v>
      </c>
      <c r="E9" s="55">
        <v>47.7</v>
      </c>
      <c r="F9" s="59">
        <v>29</v>
      </c>
      <c r="G9" s="60">
        <v>31</v>
      </c>
      <c r="H9" s="60">
        <v>35</v>
      </c>
      <c r="I9" s="97">
        <f>MAX(F9:H9)</f>
        <v>35</v>
      </c>
      <c r="J9" s="81">
        <v>35</v>
      </c>
      <c r="K9" s="78">
        <v>38</v>
      </c>
      <c r="L9" s="78">
        <v>42</v>
      </c>
      <c r="M9" s="98">
        <f>MAX(J9:L9)</f>
        <v>42</v>
      </c>
      <c r="N9" s="99">
        <f>SUM(I9,M9)</f>
        <v>77</v>
      </c>
      <c r="O9" s="46"/>
      <c r="P9" s="95">
        <f aca="true" t="shared" si="0" ref="P9:P36">IF(ISERROR(N9*10^(0.89726074*(LOG10(E9/148.026))^2)),"",N9*10^(0.89726074*(LOG10(E9/148.026))^2))</f>
        <v>126.9188194756459</v>
      </c>
      <c r="Q9" s="85" t="s">
        <v>66</v>
      </c>
      <c r="R9"/>
    </row>
    <row r="10" spans="1:18" ht="15" customHeight="1" hidden="1">
      <c r="A10" s="53"/>
      <c r="B10" s="83"/>
      <c r="C10" s="79"/>
      <c r="D10" s="96"/>
      <c r="E10" s="45"/>
      <c r="F10" s="81"/>
      <c r="G10" s="78"/>
      <c r="H10" s="58"/>
      <c r="I10" s="97">
        <f>MAX(F10:H10)</f>
        <v>0</v>
      </c>
      <c r="J10" s="81"/>
      <c r="K10" s="78"/>
      <c r="L10" s="78"/>
      <c r="M10" s="98">
        <f>MAX(J10:L10)</f>
        <v>0</v>
      </c>
      <c r="N10" s="99">
        <f>SUM(I10,M10)</f>
        <v>0</v>
      </c>
      <c r="O10" s="46"/>
      <c r="P10" s="95">
        <f t="shared" si="0"/>
      </c>
      <c r="Q10" s="85"/>
      <c r="R10"/>
    </row>
    <row r="11" spans="1:17" ht="15" customHeight="1" hidden="1">
      <c r="A11" s="54"/>
      <c r="B11" s="89"/>
      <c r="C11" s="84"/>
      <c r="D11" s="116"/>
      <c r="E11" s="117"/>
      <c r="F11" s="119"/>
      <c r="G11" s="62"/>
      <c r="H11" s="82"/>
      <c r="I11" s="97">
        <f>MAX(F11:H11)</f>
        <v>0</v>
      </c>
      <c r="J11" s="81"/>
      <c r="K11" s="78"/>
      <c r="L11" s="78"/>
      <c r="M11" s="98">
        <f>MAX(J11:L11)</f>
        <v>0</v>
      </c>
      <c r="N11" s="99">
        <f>SUM(I11,M11)</f>
        <v>0</v>
      </c>
      <c r="O11" s="46"/>
      <c r="P11" s="95">
        <f t="shared" si="0"/>
      </c>
      <c r="Q11" s="16"/>
    </row>
    <row r="12" spans="1:17" ht="15" customHeight="1" hidden="1">
      <c r="A12" s="53"/>
      <c r="B12" s="85"/>
      <c r="C12" s="79"/>
      <c r="D12" s="19"/>
      <c r="E12" s="118"/>
      <c r="F12" s="73"/>
      <c r="G12" s="60"/>
      <c r="H12" s="60"/>
      <c r="I12" s="97">
        <f>MAX(F12:H12)</f>
        <v>0</v>
      </c>
      <c r="J12" s="81"/>
      <c r="K12" s="78"/>
      <c r="L12" s="78"/>
      <c r="M12" s="98">
        <f>MAX(J12:L12)</f>
        <v>0</v>
      </c>
      <c r="N12" s="99">
        <f>SUM(I12,M12)</f>
        <v>0</v>
      </c>
      <c r="O12" s="46"/>
      <c r="P12" s="95">
        <f t="shared" si="0"/>
      </c>
      <c r="Q12" s="42"/>
    </row>
    <row r="13" spans="1:17" ht="15" customHeight="1" hidden="1">
      <c r="A13" s="53"/>
      <c r="B13" s="89"/>
      <c r="C13" s="93"/>
      <c r="D13" s="30"/>
      <c r="E13" s="31"/>
      <c r="F13" s="61"/>
      <c r="G13" s="62"/>
      <c r="H13" s="62"/>
      <c r="I13" s="97">
        <f aca="true" t="shared" si="1" ref="I13:I36">MAX(F13:H13)</f>
        <v>0</v>
      </c>
      <c r="J13" s="81"/>
      <c r="K13" s="78"/>
      <c r="L13" s="78"/>
      <c r="M13" s="98">
        <f aca="true" t="shared" si="2" ref="M13:M36">MAX(J13:L13)</f>
        <v>0</v>
      </c>
      <c r="N13" s="99">
        <f aca="true" t="shared" si="3" ref="N13:N36">SUM(I13,M13)</f>
        <v>0</v>
      </c>
      <c r="O13" s="46"/>
      <c r="P13" s="95">
        <f t="shared" si="0"/>
      </c>
      <c r="Q13" s="16"/>
    </row>
    <row r="14" spans="1:17" ht="15" customHeight="1" hidden="1">
      <c r="A14" s="53"/>
      <c r="B14" s="90"/>
      <c r="C14" s="28"/>
      <c r="D14" s="35"/>
      <c r="E14" s="38"/>
      <c r="F14" s="63"/>
      <c r="G14" s="64"/>
      <c r="H14" s="65"/>
      <c r="I14" s="97">
        <f t="shared" si="1"/>
        <v>0</v>
      </c>
      <c r="J14" s="81"/>
      <c r="K14" s="78"/>
      <c r="L14" s="78"/>
      <c r="M14" s="98">
        <f t="shared" si="2"/>
        <v>0</v>
      </c>
      <c r="N14" s="99">
        <f t="shared" si="3"/>
        <v>0</v>
      </c>
      <c r="O14" s="46"/>
      <c r="P14" s="95">
        <f t="shared" si="0"/>
      </c>
      <c r="Q14" s="43"/>
    </row>
    <row r="15" spans="1:17" ht="15" customHeight="1" hidden="1">
      <c r="A15" s="54"/>
      <c r="B15" s="89"/>
      <c r="C15" s="93"/>
      <c r="D15" s="30"/>
      <c r="E15" s="31"/>
      <c r="F15" s="80"/>
      <c r="G15" s="62"/>
      <c r="H15" s="82"/>
      <c r="I15" s="97">
        <f t="shared" si="1"/>
        <v>0</v>
      </c>
      <c r="J15" s="81"/>
      <c r="K15" s="78"/>
      <c r="L15" s="78"/>
      <c r="M15" s="98">
        <f t="shared" si="2"/>
        <v>0</v>
      </c>
      <c r="N15" s="99">
        <f t="shared" si="3"/>
        <v>0</v>
      </c>
      <c r="O15" s="46"/>
      <c r="P15" s="95">
        <f t="shared" si="0"/>
      </c>
      <c r="Q15" s="16"/>
    </row>
    <row r="16" spans="1:17" ht="15" customHeight="1" hidden="1">
      <c r="A16" s="53"/>
      <c r="B16" s="91"/>
      <c r="C16" s="94"/>
      <c r="D16" s="18"/>
      <c r="E16" s="26"/>
      <c r="F16" s="66"/>
      <c r="G16" s="67"/>
      <c r="H16" s="67"/>
      <c r="I16" s="97">
        <f t="shared" si="1"/>
        <v>0</v>
      </c>
      <c r="J16" s="81"/>
      <c r="K16" s="78"/>
      <c r="L16" s="78"/>
      <c r="M16" s="98">
        <f t="shared" si="2"/>
        <v>0</v>
      </c>
      <c r="N16" s="99">
        <f t="shared" si="3"/>
        <v>0</v>
      </c>
      <c r="O16" s="46"/>
      <c r="P16" s="95">
        <f t="shared" si="0"/>
      </c>
      <c r="Q16" s="43"/>
    </row>
    <row r="17" spans="1:17" ht="15" customHeight="1" hidden="1">
      <c r="A17" s="53"/>
      <c r="B17" s="87"/>
      <c r="C17" s="86"/>
      <c r="D17" s="37"/>
      <c r="E17" s="40"/>
      <c r="F17" s="68"/>
      <c r="G17" s="69"/>
      <c r="H17" s="69"/>
      <c r="I17" s="97">
        <f t="shared" si="1"/>
        <v>0</v>
      </c>
      <c r="J17" s="81"/>
      <c r="K17" s="78"/>
      <c r="L17" s="78"/>
      <c r="M17" s="98">
        <f t="shared" si="2"/>
        <v>0</v>
      </c>
      <c r="N17" s="99">
        <f t="shared" si="3"/>
        <v>0</v>
      </c>
      <c r="O17" s="46"/>
      <c r="P17" s="95">
        <f t="shared" si="0"/>
      </c>
      <c r="Q17" s="51"/>
    </row>
    <row r="18" spans="1:17" ht="15" customHeight="1" hidden="1">
      <c r="A18" s="53"/>
      <c r="B18" s="87"/>
      <c r="C18" s="86"/>
      <c r="D18" s="37"/>
      <c r="E18" s="40"/>
      <c r="F18" s="68"/>
      <c r="G18" s="69"/>
      <c r="H18" s="69"/>
      <c r="I18" s="97">
        <f t="shared" si="1"/>
        <v>0</v>
      </c>
      <c r="J18" s="81"/>
      <c r="K18" s="78"/>
      <c r="L18" s="78"/>
      <c r="M18" s="98">
        <f t="shared" si="2"/>
        <v>0</v>
      </c>
      <c r="N18" s="99">
        <f t="shared" si="3"/>
        <v>0</v>
      </c>
      <c r="O18" s="46"/>
      <c r="P18" s="95">
        <f t="shared" si="0"/>
      </c>
      <c r="Q18" s="16"/>
    </row>
    <row r="19" spans="1:17" ht="15" customHeight="1" hidden="1">
      <c r="A19" s="53"/>
      <c r="B19" s="87"/>
      <c r="C19" s="86"/>
      <c r="D19" s="37"/>
      <c r="E19" s="40"/>
      <c r="F19" s="68"/>
      <c r="G19" s="69"/>
      <c r="H19" s="69"/>
      <c r="I19" s="97">
        <f t="shared" si="1"/>
        <v>0</v>
      </c>
      <c r="J19" s="81"/>
      <c r="K19" s="78"/>
      <c r="L19" s="78"/>
      <c r="M19" s="98">
        <f t="shared" si="2"/>
        <v>0</v>
      </c>
      <c r="N19" s="99">
        <f t="shared" si="3"/>
        <v>0</v>
      </c>
      <c r="O19" s="46"/>
      <c r="P19" s="95">
        <f t="shared" si="0"/>
      </c>
      <c r="Q19" s="43"/>
    </row>
    <row r="20" spans="1:17" ht="15" customHeight="1" hidden="1">
      <c r="A20" s="54"/>
      <c r="B20" s="88"/>
      <c r="C20" s="48"/>
      <c r="D20" s="36"/>
      <c r="E20" s="39"/>
      <c r="F20" s="70"/>
      <c r="G20" s="71"/>
      <c r="H20" s="71"/>
      <c r="I20" s="97">
        <f t="shared" si="1"/>
        <v>0</v>
      </c>
      <c r="J20" s="81"/>
      <c r="K20" s="78"/>
      <c r="L20" s="78"/>
      <c r="M20" s="98">
        <f t="shared" si="2"/>
        <v>0</v>
      </c>
      <c r="N20" s="99">
        <f t="shared" si="3"/>
        <v>0</v>
      </c>
      <c r="O20" s="46"/>
      <c r="P20" s="95">
        <f t="shared" si="0"/>
      </c>
      <c r="Q20" s="52"/>
    </row>
    <row r="21" spans="1:17" ht="15" customHeight="1" hidden="1">
      <c r="A21" s="53"/>
      <c r="B21" s="88"/>
      <c r="C21" s="48"/>
      <c r="D21" s="36"/>
      <c r="E21" s="39"/>
      <c r="F21" s="70"/>
      <c r="G21" s="71"/>
      <c r="H21" s="71"/>
      <c r="I21" s="97">
        <f t="shared" si="1"/>
        <v>0</v>
      </c>
      <c r="J21" s="81"/>
      <c r="K21" s="78"/>
      <c r="L21" s="78"/>
      <c r="M21" s="98">
        <f t="shared" si="2"/>
        <v>0</v>
      </c>
      <c r="N21" s="99">
        <f t="shared" si="3"/>
        <v>0</v>
      </c>
      <c r="O21" s="46"/>
      <c r="P21" s="95">
        <f t="shared" si="0"/>
      </c>
      <c r="Q21" s="42"/>
    </row>
    <row r="22" spans="1:18" ht="15" customHeight="1" hidden="1">
      <c r="A22" s="53"/>
      <c r="B22" s="83"/>
      <c r="C22" s="44"/>
      <c r="D22" s="50"/>
      <c r="E22" s="39"/>
      <c r="F22" s="72"/>
      <c r="G22" s="58"/>
      <c r="H22" s="58"/>
      <c r="I22" s="97">
        <f t="shared" si="1"/>
        <v>0</v>
      </c>
      <c r="J22" s="81"/>
      <c r="K22" s="78"/>
      <c r="L22" s="78"/>
      <c r="M22" s="98">
        <f t="shared" si="2"/>
        <v>0</v>
      </c>
      <c r="N22" s="99">
        <f t="shared" si="3"/>
        <v>0</v>
      </c>
      <c r="O22" s="46"/>
      <c r="P22" s="95">
        <f t="shared" si="0"/>
      </c>
      <c r="Q22" s="42"/>
      <c r="R22" s="27"/>
    </row>
    <row r="23" spans="1:18" ht="15" customHeight="1" hidden="1">
      <c r="A23" s="54"/>
      <c r="B23" s="89"/>
      <c r="C23" s="49"/>
      <c r="D23" s="30"/>
      <c r="E23" s="39"/>
      <c r="F23" s="61"/>
      <c r="G23" s="62"/>
      <c r="H23" s="62"/>
      <c r="I23" s="97">
        <f t="shared" si="1"/>
        <v>0</v>
      </c>
      <c r="J23" s="81"/>
      <c r="K23" s="78"/>
      <c r="L23" s="78"/>
      <c r="M23" s="98">
        <f t="shared" si="2"/>
        <v>0</v>
      </c>
      <c r="N23" s="99">
        <f t="shared" si="3"/>
        <v>0</v>
      </c>
      <c r="O23" s="46"/>
      <c r="P23" s="95">
        <f t="shared" si="0"/>
      </c>
      <c r="Q23" s="43"/>
      <c r="R23" s="27"/>
    </row>
    <row r="24" spans="1:18" ht="15" customHeight="1" hidden="1">
      <c r="A24" s="53"/>
      <c r="B24" s="85"/>
      <c r="C24" s="20"/>
      <c r="D24" s="19"/>
      <c r="E24" s="39"/>
      <c r="F24" s="73"/>
      <c r="G24" s="60"/>
      <c r="H24" s="74"/>
      <c r="I24" s="97">
        <f t="shared" si="1"/>
        <v>0</v>
      </c>
      <c r="J24" s="81"/>
      <c r="K24" s="78"/>
      <c r="L24" s="78"/>
      <c r="M24" s="98">
        <f t="shared" si="2"/>
        <v>0</v>
      </c>
      <c r="N24" s="99">
        <f t="shared" si="3"/>
        <v>0</v>
      </c>
      <c r="O24" s="46"/>
      <c r="P24" s="95">
        <f t="shared" si="0"/>
      </c>
      <c r="Q24" s="42"/>
      <c r="R24" s="27"/>
    </row>
    <row r="25" spans="1:17" ht="15" customHeight="1" hidden="1">
      <c r="A25" s="53"/>
      <c r="B25" s="85"/>
      <c r="C25" s="20"/>
      <c r="D25" s="19"/>
      <c r="E25" s="39"/>
      <c r="F25" s="73"/>
      <c r="G25" s="60"/>
      <c r="H25" s="60"/>
      <c r="I25" s="97">
        <f t="shared" si="1"/>
        <v>0</v>
      </c>
      <c r="J25" s="81"/>
      <c r="K25" s="78"/>
      <c r="L25" s="78"/>
      <c r="M25" s="98">
        <f t="shared" si="2"/>
        <v>0</v>
      </c>
      <c r="N25" s="99">
        <f t="shared" si="3"/>
        <v>0</v>
      </c>
      <c r="O25" s="46"/>
      <c r="P25" s="95">
        <f t="shared" si="0"/>
      </c>
      <c r="Q25" s="42"/>
    </row>
    <row r="26" spans="1:17" ht="15" customHeight="1" hidden="1">
      <c r="A26" s="53"/>
      <c r="B26" s="89"/>
      <c r="C26" s="29"/>
      <c r="D26" s="30"/>
      <c r="E26" s="39"/>
      <c r="F26" s="61"/>
      <c r="G26" s="62"/>
      <c r="H26" s="62"/>
      <c r="I26" s="97">
        <f t="shared" si="1"/>
        <v>0</v>
      </c>
      <c r="J26" s="81"/>
      <c r="K26" s="78"/>
      <c r="L26" s="78"/>
      <c r="M26" s="98">
        <f t="shared" si="2"/>
        <v>0</v>
      </c>
      <c r="N26" s="99">
        <f t="shared" si="3"/>
        <v>0</v>
      </c>
      <c r="O26" s="46"/>
      <c r="P26" s="95">
        <f t="shared" si="0"/>
      </c>
      <c r="Q26" s="16"/>
    </row>
    <row r="27" spans="1:17" ht="15" customHeight="1" hidden="1">
      <c r="A27" s="54"/>
      <c r="B27" s="92"/>
      <c r="C27" s="17"/>
      <c r="D27" s="15"/>
      <c r="E27" s="39"/>
      <c r="F27" s="75"/>
      <c r="G27" s="76"/>
      <c r="H27" s="76"/>
      <c r="I27" s="97">
        <f t="shared" si="1"/>
        <v>0</v>
      </c>
      <c r="J27" s="81"/>
      <c r="K27" s="78"/>
      <c r="L27" s="78"/>
      <c r="M27" s="98">
        <f t="shared" si="2"/>
        <v>0</v>
      </c>
      <c r="N27" s="99">
        <f t="shared" si="3"/>
        <v>0</v>
      </c>
      <c r="O27" s="46"/>
      <c r="P27" s="95">
        <f t="shared" si="0"/>
      </c>
      <c r="Q27" s="43"/>
    </row>
    <row r="28" spans="1:17" ht="15" customHeight="1" hidden="1">
      <c r="A28" s="53"/>
      <c r="B28" s="89"/>
      <c r="C28" s="93"/>
      <c r="D28" s="30"/>
      <c r="E28" s="39"/>
      <c r="F28" s="61"/>
      <c r="G28" s="62"/>
      <c r="H28" s="62"/>
      <c r="I28" s="97">
        <f t="shared" si="1"/>
        <v>0</v>
      </c>
      <c r="J28" s="81"/>
      <c r="K28" s="78"/>
      <c r="L28" s="78"/>
      <c r="M28" s="98">
        <f t="shared" si="2"/>
        <v>0</v>
      </c>
      <c r="N28" s="99">
        <f t="shared" si="3"/>
        <v>0</v>
      </c>
      <c r="O28" s="46"/>
      <c r="P28" s="95">
        <f t="shared" si="0"/>
      </c>
      <c r="Q28" s="43"/>
    </row>
    <row r="29" spans="1:17" ht="15" customHeight="1" hidden="1">
      <c r="A29" s="53"/>
      <c r="B29" s="89"/>
      <c r="C29" s="93"/>
      <c r="D29" s="30"/>
      <c r="E29" s="39"/>
      <c r="F29" s="61"/>
      <c r="G29" s="62"/>
      <c r="H29" s="62"/>
      <c r="I29" s="97">
        <f t="shared" si="1"/>
        <v>0</v>
      </c>
      <c r="J29" s="81"/>
      <c r="K29" s="78"/>
      <c r="L29" s="78"/>
      <c r="M29" s="98">
        <f t="shared" si="2"/>
        <v>0</v>
      </c>
      <c r="N29" s="99">
        <f t="shared" si="3"/>
        <v>0</v>
      </c>
      <c r="O29" s="46"/>
      <c r="P29" s="95">
        <f t="shared" si="0"/>
      </c>
      <c r="Q29" s="16"/>
    </row>
    <row r="30" spans="1:17" ht="15" customHeight="1" hidden="1">
      <c r="A30" s="54"/>
      <c r="B30" s="89"/>
      <c r="C30" s="93"/>
      <c r="D30" s="30"/>
      <c r="E30" s="39"/>
      <c r="F30" s="61"/>
      <c r="G30" s="62"/>
      <c r="H30" s="62"/>
      <c r="I30" s="97">
        <f t="shared" si="1"/>
        <v>0</v>
      </c>
      <c r="J30" s="81"/>
      <c r="K30" s="78"/>
      <c r="L30" s="78"/>
      <c r="M30" s="98">
        <f t="shared" si="2"/>
        <v>0</v>
      </c>
      <c r="N30" s="99">
        <f t="shared" si="3"/>
        <v>0</v>
      </c>
      <c r="O30" s="46"/>
      <c r="P30" s="95">
        <f t="shared" si="0"/>
      </c>
      <c r="Q30" s="16"/>
    </row>
    <row r="31" spans="1:17" ht="15" customHeight="1" hidden="1">
      <c r="A31" s="53"/>
      <c r="B31" s="89"/>
      <c r="C31" s="93"/>
      <c r="D31" s="30"/>
      <c r="E31" s="39"/>
      <c r="F31" s="61"/>
      <c r="G31" s="62"/>
      <c r="H31" s="62"/>
      <c r="I31" s="97">
        <f t="shared" si="1"/>
        <v>0</v>
      </c>
      <c r="J31" s="81"/>
      <c r="K31" s="78"/>
      <c r="L31" s="78"/>
      <c r="M31" s="98">
        <f t="shared" si="2"/>
        <v>0</v>
      </c>
      <c r="N31" s="99">
        <f t="shared" si="3"/>
        <v>0</v>
      </c>
      <c r="O31" s="46"/>
      <c r="P31" s="95">
        <f t="shared" si="0"/>
      </c>
      <c r="Q31" s="43"/>
    </row>
    <row r="32" spans="1:18" ht="15" customHeight="1" hidden="1">
      <c r="A32" s="53"/>
      <c r="B32" s="85"/>
      <c r="C32" s="84"/>
      <c r="D32" s="19"/>
      <c r="E32" s="39"/>
      <c r="F32" s="73"/>
      <c r="G32" s="60"/>
      <c r="H32" s="60"/>
      <c r="I32" s="97">
        <f t="shared" si="1"/>
        <v>0</v>
      </c>
      <c r="J32" s="81"/>
      <c r="K32" s="78"/>
      <c r="L32" s="78"/>
      <c r="M32" s="98">
        <f t="shared" si="2"/>
        <v>0</v>
      </c>
      <c r="N32" s="99">
        <f t="shared" si="3"/>
        <v>0</v>
      </c>
      <c r="O32" s="46"/>
      <c r="P32" s="95">
        <f t="shared" si="0"/>
      </c>
      <c r="Q32" s="42"/>
      <c r="R32" s="27"/>
    </row>
    <row r="33" spans="1:18" ht="15" customHeight="1" hidden="1">
      <c r="A33" s="53"/>
      <c r="B33" s="42"/>
      <c r="C33" s="20"/>
      <c r="D33" s="19"/>
      <c r="E33" s="39"/>
      <c r="F33" s="73"/>
      <c r="G33" s="60"/>
      <c r="H33" s="60"/>
      <c r="I33" s="97">
        <f t="shared" si="1"/>
        <v>0</v>
      </c>
      <c r="J33" s="81"/>
      <c r="K33" s="78"/>
      <c r="L33" s="78"/>
      <c r="M33" s="98">
        <f t="shared" si="2"/>
        <v>0</v>
      </c>
      <c r="N33" s="99">
        <f t="shared" si="3"/>
        <v>0</v>
      </c>
      <c r="O33" s="46"/>
      <c r="P33" s="95">
        <f t="shared" si="0"/>
      </c>
      <c r="Q33" s="42"/>
      <c r="R33" s="27"/>
    </row>
    <row r="34" spans="1:18" ht="15" customHeight="1" hidden="1">
      <c r="A34" s="54"/>
      <c r="B34" s="32"/>
      <c r="C34" s="29"/>
      <c r="D34" s="30"/>
      <c r="E34" s="39"/>
      <c r="F34" s="61"/>
      <c r="G34" s="62"/>
      <c r="H34" s="62"/>
      <c r="I34" s="97">
        <f t="shared" si="1"/>
        <v>0</v>
      </c>
      <c r="J34" s="81"/>
      <c r="K34" s="78"/>
      <c r="L34" s="78"/>
      <c r="M34" s="98">
        <f t="shared" si="2"/>
        <v>0</v>
      </c>
      <c r="N34" s="99">
        <f t="shared" si="3"/>
        <v>0</v>
      </c>
      <c r="O34" s="46"/>
      <c r="P34" s="95">
        <f t="shared" si="0"/>
      </c>
      <c r="Q34" s="43"/>
      <c r="R34" s="27"/>
    </row>
    <row r="35" spans="1:18" ht="15" customHeight="1" hidden="1">
      <c r="A35" s="53"/>
      <c r="B35" s="41"/>
      <c r="C35" s="33"/>
      <c r="D35" s="34"/>
      <c r="E35" s="39"/>
      <c r="F35" s="77"/>
      <c r="G35" s="65"/>
      <c r="H35" s="65"/>
      <c r="I35" s="97">
        <f t="shared" si="1"/>
        <v>0</v>
      </c>
      <c r="J35" s="81"/>
      <c r="K35" s="78"/>
      <c r="L35" s="78"/>
      <c r="M35" s="98">
        <f t="shared" si="2"/>
        <v>0</v>
      </c>
      <c r="N35" s="99">
        <f t="shared" si="3"/>
        <v>0</v>
      </c>
      <c r="O35" s="46"/>
      <c r="P35" s="95">
        <f t="shared" si="0"/>
      </c>
      <c r="Q35" s="43"/>
      <c r="R35" s="27"/>
    </row>
    <row r="36" spans="1:18" ht="15" customHeight="1" hidden="1">
      <c r="A36" s="53"/>
      <c r="B36" s="32"/>
      <c r="C36" s="29"/>
      <c r="D36" s="30"/>
      <c r="E36" s="39"/>
      <c r="F36" s="61"/>
      <c r="G36" s="62"/>
      <c r="H36" s="62"/>
      <c r="I36" s="97">
        <f t="shared" si="1"/>
        <v>0</v>
      </c>
      <c r="J36" s="81"/>
      <c r="K36" s="78"/>
      <c r="L36" s="78"/>
      <c r="M36" s="98">
        <f t="shared" si="2"/>
        <v>0</v>
      </c>
      <c r="N36" s="99">
        <f t="shared" si="3"/>
        <v>0</v>
      </c>
      <c r="O36" s="46"/>
      <c r="P36" s="95">
        <f t="shared" si="0"/>
      </c>
      <c r="Q36" s="43"/>
      <c r="R36" s="27"/>
    </row>
    <row r="37" spans="10:12" ht="12.75">
      <c r="J37" s="47"/>
      <c r="K37" s="47"/>
      <c r="L37" s="47"/>
    </row>
    <row r="38" spans="5:6" ht="12.75">
      <c r="E38" s="167"/>
      <c r="F38" s="166" t="s">
        <v>168</v>
      </c>
    </row>
  </sheetData>
  <sheetProtection/>
  <mergeCells count="20"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</mergeCells>
  <conditionalFormatting sqref="F9:H36 J9:L36">
    <cfRule type="cellIs" priority="1" dxfId="60" operator="greaterThan" stopIfTrue="1">
      <formula>"n"</formula>
    </cfRule>
    <cfRule type="cellIs" priority="2" dxfId="1" operator="greaterThan" stopIfTrue="1">
      <formula>"b"</formula>
    </cfRule>
    <cfRule type="cellIs" priority="3" dxfId="0" operator="greaterThan" stopIfTrue="1">
      <formula>0</formula>
    </cfRule>
  </conditionalFormatting>
  <dataValidations count="1">
    <dataValidation type="whole" allowBlank="1" sqref="F22:H36">
      <formula1>0</formula1>
      <formula2>999</formula2>
    </dataValidation>
  </dataValidations>
  <printOptions/>
  <pageMargins left="0.7874015748031497" right="0.3937007874015748" top="0" bottom="0" header="0" footer="0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apas15">
    <tabColor rgb="FFFF0000"/>
  </sheetPr>
  <dimension ref="A1:R38"/>
  <sheetViews>
    <sheetView zoomScalePageLayoutView="0" workbookViewId="0" topLeftCell="A1">
      <selection activeCell="A23" sqref="A23:Q25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hidden="1" customWidth="1"/>
    <col min="16" max="16" width="12.7109375" style="4" customWidth="1"/>
    <col min="17" max="17" width="14.8515625" style="7" customWidth="1"/>
    <col min="18" max="18" width="14.00390625" style="6" customWidth="1"/>
  </cols>
  <sheetData>
    <row r="1" spans="1:18" ht="51.75" customHeight="1">
      <c r="A1" s="261" t="s">
        <v>99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1"/>
    </row>
    <row r="2" spans="1:18" ht="27" customHeight="1">
      <c r="A2" s="263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1"/>
    </row>
    <row r="3" spans="1:18" ht="18" customHeight="1">
      <c r="A3" s="265" t="s">
        <v>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1"/>
    </row>
    <row r="4" ht="16.5" customHeight="1"/>
    <row r="5" spans="1:18" ht="19.5" customHeight="1">
      <c r="A5" s="266" t="s">
        <v>16</v>
      </c>
      <c r="B5" s="267"/>
      <c r="C5" s="267"/>
      <c r="D5" s="21"/>
      <c r="E5" s="22"/>
      <c r="F5" s="266" t="s">
        <v>16</v>
      </c>
      <c r="G5" s="267"/>
      <c r="H5" s="267"/>
      <c r="I5" s="23"/>
      <c r="J5" s="268" t="s">
        <v>100</v>
      </c>
      <c r="K5" s="269"/>
      <c r="L5" s="269"/>
      <c r="M5" s="10"/>
      <c r="N5" s="10"/>
      <c r="O5" s="10"/>
      <c r="P5" s="105">
        <v>53</v>
      </c>
      <c r="R5" s="13"/>
    </row>
    <row r="6" spans="1:18" ht="22.5" customHeight="1">
      <c r="A6" s="249" t="s">
        <v>1</v>
      </c>
      <c r="B6" s="249"/>
      <c r="C6" s="249"/>
      <c r="D6" s="24"/>
      <c r="E6" s="25"/>
      <c r="F6" s="250" t="s">
        <v>2</v>
      </c>
      <c r="G6" s="250"/>
      <c r="H6" s="250"/>
      <c r="I6" s="23"/>
      <c r="J6" s="251" t="s">
        <v>3</v>
      </c>
      <c r="K6" s="251"/>
      <c r="L6" s="252"/>
      <c r="M6" s="2"/>
      <c r="N6" s="10"/>
      <c r="O6" s="10"/>
      <c r="P6" s="11" t="s">
        <v>4</v>
      </c>
      <c r="R6" s="14"/>
    </row>
    <row r="7" spans="1:18" ht="15" customHeight="1">
      <c r="A7" s="253" t="s">
        <v>5</v>
      </c>
      <c r="B7" s="254" t="s">
        <v>6</v>
      </c>
      <c r="C7" s="253" t="s">
        <v>7</v>
      </c>
      <c r="D7" s="255" t="s">
        <v>2</v>
      </c>
      <c r="E7" s="257" t="s">
        <v>8</v>
      </c>
      <c r="F7" s="258" t="s">
        <v>9</v>
      </c>
      <c r="G7" s="259"/>
      <c r="H7" s="259"/>
      <c r="I7" s="260"/>
      <c r="J7" s="258" t="s">
        <v>10</v>
      </c>
      <c r="K7" s="259"/>
      <c r="L7" s="259"/>
      <c r="M7" s="260"/>
      <c r="N7" s="242" t="s">
        <v>11</v>
      </c>
      <c r="O7" s="243" t="s">
        <v>12</v>
      </c>
      <c r="P7" s="245" t="s">
        <v>13</v>
      </c>
      <c r="Q7" s="247" t="s">
        <v>14</v>
      </c>
      <c r="R7"/>
    </row>
    <row r="8" spans="1:17" s="3" customFormat="1" ht="15" customHeight="1">
      <c r="A8" s="253"/>
      <c r="B8" s="254"/>
      <c r="C8" s="253"/>
      <c r="D8" s="256"/>
      <c r="E8" s="257"/>
      <c r="F8" s="8">
        <v>1</v>
      </c>
      <c r="G8" s="9">
        <v>2</v>
      </c>
      <c r="H8" s="9">
        <v>3</v>
      </c>
      <c r="I8" s="12" t="s">
        <v>15</v>
      </c>
      <c r="J8" s="8">
        <v>1</v>
      </c>
      <c r="K8" s="9">
        <v>2</v>
      </c>
      <c r="L8" s="9">
        <v>3</v>
      </c>
      <c r="M8" s="12" t="s">
        <v>15</v>
      </c>
      <c r="N8" s="242"/>
      <c r="O8" s="244"/>
      <c r="P8" s="246"/>
      <c r="Q8" s="248"/>
    </row>
    <row r="9" spans="1:18" ht="15" customHeight="1">
      <c r="A9" s="54">
        <v>1</v>
      </c>
      <c r="B9" s="85" t="s">
        <v>139</v>
      </c>
      <c r="C9" s="79" t="s">
        <v>138</v>
      </c>
      <c r="D9" s="100" t="s">
        <v>129</v>
      </c>
      <c r="E9" s="55">
        <v>53</v>
      </c>
      <c r="F9" s="59">
        <v>25</v>
      </c>
      <c r="G9" s="101" t="s">
        <v>65</v>
      </c>
      <c r="H9" s="101" t="s">
        <v>65</v>
      </c>
      <c r="I9" s="97">
        <f>MAX(F9:H9)</f>
        <v>25</v>
      </c>
      <c r="J9" s="81">
        <v>36</v>
      </c>
      <c r="K9" s="78">
        <v>40</v>
      </c>
      <c r="L9" s="78">
        <v>43</v>
      </c>
      <c r="M9" s="98">
        <f>MAX(J9:L9)</f>
        <v>43</v>
      </c>
      <c r="N9" s="99">
        <f>SUM(I9,M9)</f>
        <v>68</v>
      </c>
      <c r="O9" s="46"/>
      <c r="P9" s="95">
        <f aca="true" t="shared" si="0" ref="P9:P36">IF(ISERROR(N9*10^(0.89726074*(LOG10(E9/148.026))^2)),"",N9*10^(0.89726074*(LOG10(E9/148.026))^2))</f>
        <v>102.57420577500788</v>
      </c>
      <c r="Q9" s="85" t="s">
        <v>84</v>
      </c>
      <c r="R9"/>
    </row>
    <row r="10" spans="1:18" ht="15" customHeight="1">
      <c r="A10" s="53">
        <v>2</v>
      </c>
      <c r="B10" s="83" t="s">
        <v>152</v>
      </c>
      <c r="C10" s="79" t="s">
        <v>151</v>
      </c>
      <c r="D10" s="96" t="s">
        <v>63</v>
      </c>
      <c r="E10" s="45">
        <v>52.2</v>
      </c>
      <c r="F10" s="81">
        <v>43</v>
      </c>
      <c r="G10" s="78" t="s">
        <v>55</v>
      </c>
      <c r="H10" s="58">
        <v>45</v>
      </c>
      <c r="I10" s="97">
        <f>MAX(F10:H10)</f>
        <v>45</v>
      </c>
      <c r="J10" s="81">
        <v>53</v>
      </c>
      <c r="K10" s="78">
        <v>55</v>
      </c>
      <c r="L10" s="78">
        <v>58</v>
      </c>
      <c r="M10" s="98">
        <f>MAX(J10:L10)</f>
        <v>58</v>
      </c>
      <c r="N10" s="99">
        <f>SUM(I10,M10)</f>
        <v>103</v>
      </c>
      <c r="O10" s="46"/>
      <c r="P10" s="95">
        <f t="shared" si="0"/>
        <v>157.28706493464432</v>
      </c>
      <c r="Q10" s="85" t="s">
        <v>66</v>
      </c>
      <c r="R10"/>
    </row>
    <row r="11" spans="1:17" ht="15" customHeight="1" hidden="1">
      <c r="A11" s="54"/>
      <c r="B11" s="89"/>
      <c r="C11" s="84"/>
      <c r="D11" s="116"/>
      <c r="E11" s="117"/>
      <c r="F11" s="119"/>
      <c r="G11" s="62"/>
      <c r="H11" s="82"/>
      <c r="I11" s="97">
        <f>MAX(F11:H11)</f>
        <v>0</v>
      </c>
      <c r="J11" s="81"/>
      <c r="K11" s="78"/>
      <c r="L11" s="78"/>
      <c r="M11" s="98">
        <f>MAX(J11:L11)</f>
        <v>0</v>
      </c>
      <c r="N11" s="99">
        <f>SUM(I11,M11)</f>
        <v>0</v>
      </c>
      <c r="O11" s="46"/>
      <c r="P11" s="95">
        <f t="shared" si="0"/>
      </c>
      <c r="Q11" s="16"/>
    </row>
    <row r="12" spans="1:17" ht="15" customHeight="1" hidden="1">
      <c r="A12" s="53"/>
      <c r="B12" s="85"/>
      <c r="C12" s="79"/>
      <c r="D12" s="19"/>
      <c r="E12" s="118"/>
      <c r="F12" s="73"/>
      <c r="G12" s="60"/>
      <c r="H12" s="60"/>
      <c r="I12" s="97">
        <f>MAX(F12:H12)</f>
        <v>0</v>
      </c>
      <c r="J12" s="81"/>
      <c r="K12" s="78"/>
      <c r="L12" s="78"/>
      <c r="M12" s="98">
        <f>MAX(J12:L12)</f>
        <v>0</v>
      </c>
      <c r="N12" s="99">
        <f>SUM(I12,M12)</f>
        <v>0</v>
      </c>
      <c r="O12" s="46"/>
      <c r="P12" s="95">
        <f t="shared" si="0"/>
      </c>
      <c r="Q12" s="42"/>
    </row>
    <row r="13" spans="1:17" ht="15" customHeight="1" hidden="1">
      <c r="A13" s="53"/>
      <c r="B13" s="89"/>
      <c r="C13" s="93"/>
      <c r="D13" s="30"/>
      <c r="E13" s="31"/>
      <c r="F13" s="61"/>
      <c r="G13" s="62"/>
      <c r="H13" s="62"/>
      <c r="I13" s="97">
        <f aca="true" t="shared" si="1" ref="I13:I36">MAX(F13:H13)</f>
        <v>0</v>
      </c>
      <c r="J13" s="81"/>
      <c r="K13" s="78"/>
      <c r="L13" s="78"/>
      <c r="M13" s="98">
        <f aca="true" t="shared" si="2" ref="M13:M36">MAX(J13:L13)</f>
        <v>0</v>
      </c>
      <c r="N13" s="99">
        <f aca="true" t="shared" si="3" ref="N13:N36">SUM(I13,M13)</f>
        <v>0</v>
      </c>
      <c r="O13" s="46"/>
      <c r="P13" s="95">
        <f t="shared" si="0"/>
      </c>
      <c r="Q13" s="16"/>
    </row>
    <row r="14" spans="1:17" ht="15" customHeight="1" hidden="1">
      <c r="A14" s="53"/>
      <c r="B14" s="90"/>
      <c r="C14" s="28"/>
      <c r="D14" s="35"/>
      <c r="E14" s="38"/>
      <c r="F14" s="63"/>
      <c r="G14" s="64"/>
      <c r="H14" s="65"/>
      <c r="I14" s="97">
        <f t="shared" si="1"/>
        <v>0</v>
      </c>
      <c r="J14" s="81"/>
      <c r="K14" s="78"/>
      <c r="L14" s="78"/>
      <c r="M14" s="98">
        <f t="shared" si="2"/>
        <v>0</v>
      </c>
      <c r="N14" s="99">
        <f t="shared" si="3"/>
        <v>0</v>
      </c>
      <c r="O14" s="46"/>
      <c r="P14" s="95">
        <f t="shared" si="0"/>
      </c>
      <c r="Q14" s="43"/>
    </row>
    <row r="15" spans="1:17" ht="15" customHeight="1" hidden="1">
      <c r="A15" s="54"/>
      <c r="B15" s="89"/>
      <c r="C15" s="93"/>
      <c r="D15" s="30"/>
      <c r="E15" s="31"/>
      <c r="F15" s="80"/>
      <c r="G15" s="62"/>
      <c r="H15" s="82"/>
      <c r="I15" s="97">
        <f t="shared" si="1"/>
        <v>0</v>
      </c>
      <c r="J15" s="81"/>
      <c r="K15" s="78"/>
      <c r="L15" s="78"/>
      <c r="M15" s="98">
        <f t="shared" si="2"/>
        <v>0</v>
      </c>
      <c r="N15" s="99">
        <f t="shared" si="3"/>
        <v>0</v>
      </c>
      <c r="O15" s="46"/>
      <c r="P15" s="95">
        <f t="shared" si="0"/>
      </c>
      <c r="Q15" s="16"/>
    </row>
    <row r="16" spans="1:17" ht="15" customHeight="1" hidden="1">
      <c r="A16" s="53"/>
      <c r="B16" s="91"/>
      <c r="C16" s="94"/>
      <c r="D16" s="18"/>
      <c r="E16" s="26"/>
      <c r="F16" s="66"/>
      <c r="G16" s="67"/>
      <c r="H16" s="67"/>
      <c r="I16" s="97">
        <f t="shared" si="1"/>
        <v>0</v>
      </c>
      <c r="J16" s="81"/>
      <c r="K16" s="78"/>
      <c r="L16" s="78"/>
      <c r="M16" s="98">
        <f t="shared" si="2"/>
        <v>0</v>
      </c>
      <c r="N16" s="99">
        <f t="shared" si="3"/>
        <v>0</v>
      </c>
      <c r="O16" s="46"/>
      <c r="P16" s="95">
        <f t="shared" si="0"/>
      </c>
      <c r="Q16" s="43"/>
    </row>
    <row r="17" spans="1:17" ht="15" customHeight="1" hidden="1">
      <c r="A17" s="53"/>
      <c r="B17" s="87"/>
      <c r="C17" s="86"/>
      <c r="D17" s="37"/>
      <c r="E17" s="40"/>
      <c r="F17" s="68"/>
      <c r="G17" s="69"/>
      <c r="H17" s="69"/>
      <c r="I17" s="97">
        <f t="shared" si="1"/>
        <v>0</v>
      </c>
      <c r="J17" s="81"/>
      <c r="K17" s="78"/>
      <c r="L17" s="78"/>
      <c r="M17" s="98">
        <f t="shared" si="2"/>
        <v>0</v>
      </c>
      <c r="N17" s="99">
        <f t="shared" si="3"/>
        <v>0</v>
      </c>
      <c r="O17" s="46"/>
      <c r="P17" s="95">
        <f t="shared" si="0"/>
      </c>
      <c r="Q17" s="51"/>
    </row>
    <row r="18" spans="1:17" ht="15" customHeight="1" hidden="1">
      <c r="A18" s="53"/>
      <c r="B18" s="87"/>
      <c r="C18" s="86"/>
      <c r="D18" s="37"/>
      <c r="E18" s="40"/>
      <c r="F18" s="68"/>
      <c r="G18" s="69"/>
      <c r="H18" s="69"/>
      <c r="I18" s="97">
        <f t="shared" si="1"/>
        <v>0</v>
      </c>
      <c r="J18" s="81"/>
      <c r="K18" s="78"/>
      <c r="L18" s="78"/>
      <c r="M18" s="98">
        <f t="shared" si="2"/>
        <v>0</v>
      </c>
      <c r="N18" s="99">
        <f t="shared" si="3"/>
        <v>0</v>
      </c>
      <c r="O18" s="46"/>
      <c r="P18" s="95">
        <f t="shared" si="0"/>
      </c>
      <c r="Q18" s="16"/>
    </row>
    <row r="19" spans="1:17" ht="15" customHeight="1" hidden="1">
      <c r="A19" s="53"/>
      <c r="B19" s="87"/>
      <c r="C19" s="86"/>
      <c r="D19" s="37"/>
      <c r="E19" s="40"/>
      <c r="F19" s="68"/>
      <c r="G19" s="69"/>
      <c r="H19" s="69"/>
      <c r="I19" s="97">
        <f t="shared" si="1"/>
        <v>0</v>
      </c>
      <c r="J19" s="81"/>
      <c r="K19" s="78"/>
      <c r="L19" s="78"/>
      <c r="M19" s="98">
        <f t="shared" si="2"/>
        <v>0</v>
      </c>
      <c r="N19" s="99">
        <f t="shared" si="3"/>
        <v>0</v>
      </c>
      <c r="O19" s="46"/>
      <c r="P19" s="95">
        <f t="shared" si="0"/>
      </c>
      <c r="Q19" s="43"/>
    </row>
    <row r="20" spans="1:17" ht="15" customHeight="1" hidden="1">
      <c r="A20" s="54"/>
      <c r="B20" s="88"/>
      <c r="C20" s="48"/>
      <c r="D20" s="36"/>
      <c r="E20" s="39"/>
      <c r="F20" s="70"/>
      <c r="G20" s="71"/>
      <c r="H20" s="71"/>
      <c r="I20" s="97">
        <f t="shared" si="1"/>
        <v>0</v>
      </c>
      <c r="J20" s="81"/>
      <c r="K20" s="78"/>
      <c r="L20" s="78"/>
      <c r="M20" s="98">
        <f t="shared" si="2"/>
        <v>0</v>
      </c>
      <c r="N20" s="99">
        <f t="shared" si="3"/>
        <v>0</v>
      </c>
      <c r="O20" s="46"/>
      <c r="P20" s="95">
        <f t="shared" si="0"/>
      </c>
      <c r="Q20" s="52"/>
    </row>
    <row r="21" spans="1:17" ht="15" customHeight="1" hidden="1">
      <c r="A21" s="53"/>
      <c r="B21" s="88"/>
      <c r="C21" s="48"/>
      <c r="D21" s="36"/>
      <c r="E21" s="39"/>
      <c r="F21" s="70"/>
      <c r="G21" s="71"/>
      <c r="H21" s="71"/>
      <c r="I21" s="97">
        <f t="shared" si="1"/>
        <v>0</v>
      </c>
      <c r="J21" s="81"/>
      <c r="K21" s="78"/>
      <c r="L21" s="78"/>
      <c r="M21" s="98">
        <f t="shared" si="2"/>
        <v>0</v>
      </c>
      <c r="N21" s="99">
        <f t="shared" si="3"/>
        <v>0</v>
      </c>
      <c r="O21" s="46"/>
      <c r="P21" s="95">
        <f t="shared" si="0"/>
      </c>
      <c r="Q21" s="42"/>
    </row>
    <row r="22" spans="1:18" ht="15" customHeight="1" hidden="1">
      <c r="A22" s="53"/>
      <c r="B22" s="83"/>
      <c r="C22" s="44"/>
      <c r="D22" s="50"/>
      <c r="E22" s="39"/>
      <c r="F22" s="72"/>
      <c r="G22" s="58"/>
      <c r="H22" s="58"/>
      <c r="I22" s="97">
        <f t="shared" si="1"/>
        <v>0</v>
      </c>
      <c r="J22" s="81"/>
      <c r="K22" s="78"/>
      <c r="L22" s="78"/>
      <c r="M22" s="98">
        <f t="shared" si="2"/>
        <v>0</v>
      </c>
      <c r="N22" s="99">
        <f t="shared" si="3"/>
        <v>0</v>
      </c>
      <c r="O22" s="46"/>
      <c r="P22" s="95">
        <f t="shared" si="0"/>
      </c>
      <c r="Q22" s="42"/>
      <c r="R22" s="27"/>
    </row>
    <row r="23" spans="1:18" ht="15" customHeight="1" hidden="1">
      <c r="A23" s="54"/>
      <c r="B23" s="89"/>
      <c r="C23" s="49"/>
      <c r="D23" s="30"/>
      <c r="E23" s="39"/>
      <c r="F23" s="61"/>
      <c r="G23" s="62"/>
      <c r="H23" s="62"/>
      <c r="I23" s="97">
        <f t="shared" si="1"/>
        <v>0</v>
      </c>
      <c r="J23" s="81"/>
      <c r="K23" s="78"/>
      <c r="L23" s="78"/>
      <c r="M23" s="98">
        <f t="shared" si="2"/>
        <v>0</v>
      </c>
      <c r="N23" s="99">
        <f t="shared" si="3"/>
        <v>0</v>
      </c>
      <c r="O23" s="46"/>
      <c r="P23" s="95">
        <f t="shared" si="0"/>
      </c>
      <c r="Q23" s="43"/>
      <c r="R23" s="27"/>
    </row>
    <row r="24" spans="1:18" ht="15" customHeight="1" hidden="1">
      <c r="A24" s="53"/>
      <c r="B24" s="85"/>
      <c r="C24" s="20"/>
      <c r="D24" s="19"/>
      <c r="E24" s="39"/>
      <c r="F24" s="73"/>
      <c r="G24" s="60"/>
      <c r="H24" s="74"/>
      <c r="I24" s="97">
        <f t="shared" si="1"/>
        <v>0</v>
      </c>
      <c r="J24" s="81"/>
      <c r="K24" s="78"/>
      <c r="L24" s="78"/>
      <c r="M24" s="98">
        <f t="shared" si="2"/>
        <v>0</v>
      </c>
      <c r="N24" s="99">
        <f t="shared" si="3"/>
        <v>0</v>
      </c>
      <c r="O24" s="46"/>
      <c r="P24" s="95">
        <f t="shared" si="0"/>
      </c>
      <c r="Q24" s="42"/>
      <c r="R24" s="27"/>
    </row>
    <row r="25" spans="1:17" ht="15" customHeight="1" hidden="1">
      <c r="A25" s="53"/>
      <c r="B25" s="85"/>
      <c r="C25" s="20"/>
      <c r="D25" s="19"/>
      <c r="E25" s="39"/>
      <c r="F25" s="73"/>
      <c r="G25" s="60"/>
      <c r="H25" s="60"/>
      <c r="I25" s="97">
        <f t="shared" si="1"/>
        <v>0</v>
      </c>
      <c r="J25" s="81"/>
      <c r="K25" s="78"/>
      <c r="L25" s="78"/>
      <c r="M25" s="98">
        <f t="shared" si="2"/>
        <v>0</v>
      </c>
      <c r="N25" s="99">
        <f t="shared" si="3"/>
        <v>0</v>
      </c>
      <c r="O25" s="46"/>
      <c r="P25" s="95">
        <f t="shared" si="0"/>
      </c>
      <c r="Q25" s="42"/>
    </row>
    <row r="26" spans="1:17" ht="15" customHeight="1" hidden="1">
      <c r="A26" s="53"/>
      <c r="B26" s="89"/>
      <c r="C26" s="29"/>
      <c r="D26" s="30"/>
      <c r="E26" s="39"/>
      <c r="F26" s="61"/>
      <c r="G26" s="62"/>
      <c r="H26" s="62"/>
      <c r="I26" s="97">
        <f t="shared" si="1"/>
        <v>0</v>
      </c>
      <c r="J26" s="81"/>
      <c r="K26" s="78"/>
      <c r="L26" s="78"/>
      <c r="M26" s="98">
        <f t="shared" si="2"/>
        <v>0</v>
      </c>
      <c r="N26" s="99">
        <f t="shared" si="3"/>
        <v>0</v>
      </c>
      <c r="O26" s="46"/>
      <c r="P26" s="95">
        <f t="shared" si="0"/>
      </c>
      <c r="Q26" s="16"/>
    </row>
    <row r="27" spans="1:17" ht="15" customHeight="1" hidden="1">
      <c r="A27" s="54"/>
      <c r="B27" s="92"/>
      <c r="C27" s="17"/>
      <c r="D27" s="15"/>
      <c r="E27" s="39"/>
      <c r="F27" s="75"/>
      <c r="G27" s="76"/>
      <c r="H27" s="76"/>
      <c r="I27" s="97">
        <f t="shared" si="1"/>
        <v>0</v>
      </c>
      <c r="J27" s="81"/>
      <c r="K27" s="78"/>
      <c r="L27" s="78"/>
      <c r="M27" s="98">
        <f t="shared" si="2"/>
        <v>0</v>
      </c>
      <c r="N27" s="99">
        <f t="shared" si="3"/>
        <v>0</v>
      </c>
      <c r="O27" s="46"/>
      <c r="P27" s="95">
        <f t="shared" si="0"/>
      </c>
      <c r="Q27" s="43"/>
    </row>
    <row r="28" spans="1:17" ht="15" customHeight="1" hidden="1">
      <c r="A28" s="53"/>
      <c r="B28" s="89"/>
      <c r="C28" s="93"/>
      <c r="D28" s="30"/>
      <c r="E28" s="39"/>
      <c r="F28" s="61"/>
      <c r="G28" s="62"/>
      <c r="H28" s="62"/>
      <c r="I28" s="97">
        <f t="shared" si="1"/>
        <v>0</v>
      </c>
      <c r="J28" s="81"/>
      <c r="K28" s="78"/>
      <c r="L28" s="78"/>
      <c r="M28" s="98">
        <f t="shared" si="2"/>
        <v>0</v>
      </c>
      <c r="N28" s="99">
        <f t="shared" si="3"/>
        <v>0</v>
      </c>
      <c r="O28" s="46"/>
      <c r="P28" s="95">
        <f t="shared" si="0"/>
      </c>
      <c r="Q28" s="43"/>
    </row>
    <row r="29" spans="1:17" ht="15" customHeight="1" hidden="1">
      <c r="A29" s="53"/>
      <c r="B29" s="89"/>
      <c r="C29" s="93"/>
      <c r="D29" s="30"/>
      <c r="E29" s="39"/>
      <c r="F29" s="61"/>
      <c r="G29" s="62"/>
      <c r="H29" s="62"/>
      <c r="I29" s="97">
        <f t="shared" si="1"/>
        <v>0</v>
      </c>
      <c r="J29" s="81"/>
      <c r="K29" s="78"/>
      <c r="L29" s="78"/>
      <c r="M29" s="98">
        <f t="shared" si="2"/>
        <v>0</v>
      </c>
      <c r="N29" s="99">
        <f t="shared" si="3"/>
        <v>0</v>
      </c>
      <c r="O29" s="46"/>
      <c r="P29" s="95">
        <f t="shared" si="0"/>
      </c>
      <c r="Q29" s="16"/>
    </row>
    <row r="30" spans="1:17" ht="15" customHeight="1" hidden="1">
      <c r="A30" s="54"/>
      <c r="B30" s="89"/>
      <c r="C30" s="93"/>
      <c r="D30" s="30"/>
      <c r="E30" s="39"/>
      <c r="F30" s="61"/>
      <c r="G30" s="62"/>
      <c r="H30" s="62"/>
      <c r="I30" s="97">
        <f t="shared" si="1"/>
        <v>0</v>
      </c>
      <c r="J30" s="81"/>
      <c r="K30" s="78"/>
      <c r="L30" s="78"/>
      <c r="M30" s="98">
        <f t="shared" si="2"/>
        <v>0</v>
      </c>
      <c r="N30" s="99">
        <f t="shared" si="3"/>
        <v>0</v>
      </c>
      <c r="O30" s="46"/>
      <c r="P30" s="95">
        <f t="shared" si="0"/>
      </c>
      <c r="Q30" s="16"/>
    </row>
    <row r="31" spans="1:17" ht="15" customHeight="1" hidden="1">
      <c r="A31" s="53"/>
      <c r="B31" s="89"/>
      <c r="C31" s="93"/>
      <c r="D31" s="30"/>
      <c r="E31" s="39"/>
      <c r="F31" s="61"/>
      <c r="G31" s="62"/>
      <c r="H31" s="62"/>
      <c r="I31" s="97">
        <f t="shared" si="1"/>
        <v>0</v>
      </c>
      <c r="J31" s="81"/>
      <c r="K31" s="78"/>
      <c r="L31" s="78"/>
      <c r="M31" s="98">
        <f t="shared" si="2"/>
        <v>0</v>
      </c>
      <c r="N31" s="99">
        <f t="shared" si="3"/>
        <v>0</v>
      </c>
      <c r="O31" s="46"/>
      <c r="P31" s="95">
        <f t="shared" si="0"/>
      </c>
      <c r="Q31" s="43"/>
    </row>
    <row r="32" spans="1:18" ht="15" customHeight="1" hidden="1">
      <c r="A32" s="53"/>
      <c r="B32" s="85"/>
      <c r="C32" s="84"/>
      <c r="D32" s="19"/>
      <c r="E32" s="39"/>
      <c r="F32" s="73"/>
      <c r="G32" s="60"/>
      <c r="H32" s="60"/>
      <c r="I32" s="97">
        <f t="shared" si="1"/>
        <v>0</v>
      </c>
      <c r="J32" s="81"/>
      <c r="K32" s="78"/>
      <c r="L32" s="78"/>
      <c r="M32" s="98">
        <f t="shared" si="2"/>
        <v>0</v>
      </c>
      <c r="N32" s="99">
        <f t="shared" si="3"/>
        <v>0</v>
      </c>
      <c r="O32" s="46"/>
      <c r="P32" s="95">
        <f t="shared" si="0"/>
      </c>
      <c r="Q32" s="42"/>
      <c r="R32" s="27"/>
    </row>
    <row r="33" spans="1:18" ht="15" customHeight="1" hidden="1">
      <c r="A33" s="53"/>
      <c r="B33" s="42"/>
      <c r="C33" s="20"/>
      <c r="D33" s="19"/>
      <c r="E33" s="39"/>
      <c r="F33" s="73"/>
      <c r="G33" s="60"/>
      <c r="H33" s="60"/>
      <c r="I33" s="97">
        <f t="shared" si="1"/>
        <v>0</v>
      </c>
      <c r="J33" s="81"/>
      <c r="K33" s="78"/>
      <c r="L33" s="78"/>
      <c r="M33" s="98">
        <f t="shared" si="2"/>
        <v>0</v>
      </c>
      <c r="N33" s="99">
        <f t="shared" si="3"/>
        <v>0</v>
      </c>
      <c r="O33" s="46"/>
      <c r="P33" s="95">
        <f t="shared" si="0"/>
      </c>
      <c r="Q33" s="42"/>
      <c r="R33" s="27"/>
    </row>
    <row r="34" spans="1:18" ht="15" customHeight="1" hidden="1">
      <c r="A34" s="54"/>
      <c r="B34" s="32"/>
      <c r="C34" s="29"/>
      <c r="D34" s="30"/>
      <c r="E34" s="39"/>
      <c r="F34" s="61"/>
      <c r="G34" s="62"/>
      <c r="H34" s="62"/>
      <c r="I34" s="97">
        <f t="shared" si="1"/>
        <v>0</v>
      </c>
      <c r="J34" s="81"/>
      <c r="K34" s="78"/>
      <c r="L34" s="78"/>
      <c r="M34" s="98">
        <f t="shared" si="2"/>
        <v>0</v>
      </c>
      <c r="N34" s="99">
        <f t="shared" si="3"/>
        <v>0</v>
      </c>
      <c r="O34" s="46"/>
      <c r="P34" s="95">
        <f t="shared" si="0"/>
      </c>
      <c r="Q34" s="43"/>
      <c r="R34" s="27"/>
    </row>
    <row r="35" spans="1:18" ht="15" customHeight="1" hidden="1">
      <c r="A35" s="53"/>
      <c r="B35" s="41"/>
      <c r="C35" s="33"/>
      <c r="D35" s="34"/>
      <c r="E35" s="39"/>
      <c r="F35" s="77"/>
      <c r="G35" s="65"/>
      <c r="H35" s="65"/>
      <c r="I35" s="97">
        <f t="shared" si="1"/>
        <v>0</v>
      </c>
      <c r="J35" s="81"/>
      <c r="K35" s="78"/>
      <c r="L35" s="78"/>
      <c r="M35" s="98">
        <f t="shared" si="2"/>
        <v>0</v>
      </c>
      <c r="N35" s="99">
        <f t="shared" si="3"/>
        <v>0</v>
      </c>
      <c r="O35" s="46"/>
      <c r="P35" s="95">
        <f t="shared" si="0"/>
      </c>
      <c r="Q35" s="43"/>
      <c r="R35" s="27"/>
    </row>
    <row r="36" spans="1:18" ht="15" customHeight="1" hidden="1">
      <c r="A36" s="53"/>
      <c r="B36" s="32"/>
      <c r="C36" s="29"/>
      <c r="D36" s="30"/>
      <c r="E36" s="39"/>
      <c r="F36" s="61"/>
      <c r="G36" s="62"/>
      <c r="H36" s="62"/>
      <c r="I36" s="97">
        <f t="shared" si="1"/>
        <v>0</v>
      </c>
      <c r="J36" s="81"/>
      <c r="K36" s="78"/>
      <c r="L36" s="78"/>
      <c r="M36" s="98">
        <f t="shared" si="2"/>
        <v>0</v>
      </c>
      <c r="N36" s="99">
        <f t="shared" si="3"/>
        <v>0</v>
      </c>
      <c r="O36" s="46"/>
      <c r="P36" s="95">
        <f t="shared" si="0"/>
      </c>
      <c r="Q36" s="43"/>
      <c r="R36" s="27"/>
    </row>
    <row r="37" spans="10:12" ht="12.75">
      <c r="J37" s="47"/>
      <c r="K37" s="47"/>
      <c r="L37" s="47"/>
    </row>
    <row r="38" spans="5:6" ht="12.75">
      <c r="E38" s="167"/>
      <c r="F38" s="166" t="s">
        <v>168</v>
      </c>
    </row>
  </sheetData>
  <sheetProtection/>
  <mergeCells count="20"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</mergeCells>
  <conditionalFormatting sqref="F9:H36 J9:L36">
    <cfRule type="cellIs" priority="1" dxfId="60" operator="greaterThan" stopIfTrue="1">
      <formula>"n"</formula>
    </cfRule>
    <cfRule type="cellIs" priority="2" dxfId="1" operator="greaterThan" stopIfTrue="1">
      <formula>"b"</formula>
    </cfRule>
    <cfRule type="cellIs" priority="3" dxfId="0" operator="greaterThan" stopIfTrue="1">
      <formula>0</formula>
    </cfRule>
  </conditionalFormatting>
  <dataValidations count="1">
    <dataValidation type="whole" allowBlank="1" sqref="F22:H36">
      <formula1>0</formula1>
      <formula2>999</formula2>
    </dataValidation>
  </dataValidations>
  <printOptions/>
  <pageMargins left="0.7874015748031497" right="0.3937007874015748" top="0" bottom="0" header="0" footer="0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apas20">
    <tabColor rgb="FFFF0000"/>
  </sheetPr>
  <dimension ref="A1:R38"/>
  <sheetViews>
    <sheetView zoomScalePageLayoutView="0" workbookViewId="0" topLeftCell="A4">
      <selection activeCell="A23" sqref="A23:Q25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hidden="1" customWidth="1"/>
    <col min="16" max="16" width="12.7109375" style="4" customWidth="1"/>
    <col min="17" max="17" width="14.8515625" style="7" customWidth="1"/>
    <col min="18" max="18" width="14.00390625" style="6" customWidth="1"/>
  </cols>
  <sheetData>
    <row r="1" spans="1:18" ht="51.75" customHeight="1">
      <c r="A1" s="261" t="s">
        <v>99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1"/>
    </row>
    <row r="2" spans="1:18" ht="27" customHeight="1">
      <c r="A2" s="263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1"/>
    </row>
    <row r="3" spans="1:18" ht="18" customHeight="1">
      <c r="A3" s="265" t="s">
        <v>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1"/>
    </row>
    <row r="4" ht="16.5" customHeight="1"/>
    <row r="5" spans="1:18" ht="19.5" customHeight="1">
      <c r="A5" s="266" t="s">
        <v>16</v>
      </c>
      <c r="B5" s="267"/>
      <c r="C5" s="267"/>
      <c r="D5" s="21"/>
      <c r="E5" s="22"/>
      <c r="F5" s="266" t="s">
        <v>16</v>
      </c>
      <c r="G5" s="267"/>
      <c r="H5" s="267"/>
      <c r="I5" s="23"/>
      <c r="J5" s="268" t="s">
        <v>100</v>
      </c>
      <c r="K5" s="269"/>
      <c r="L5" s="269"/>
      <c r="M5" s="10"/>
      <c r="N5" s="10"/>
      <c r="O5" s="10"/>
      <c r="P5" s="105">
        <v>58</v>
      </c>
      <c r="R5" s="13"/>
    </row>
    <row r="6" spans="1:18" ht="22.5" customHeight="1">
      <c r="A6" s="249" t="s">
        <v>1</v>
      </c>
      <c r="B6" s="249"/>
      <c r="C6" s="249"/>
      <c r="D6" s="24"/>
      <c r="E6" s="25"/>
      <c r="F6" s="250" t="s">
        <v>2</v>
      </c>
      <c r="G6" s="250"/>
      <c r="H6" s="250"/>
      <c r="I6" s="23"/>
      <c r="J6" s="251" t="s">
        <v>3</v>
      </c>
      <c r="K6" s="251"/>
      <c r="L6" s="252"/>
      <c r="M6" s="2"/>
      <c r="N6" s="10"/>
      <c r="O6" s="10"/>
      <c r="P6" s="11" t="s">
        <v>4</v>
      </c>
      <c r="R6" s="14"/>
    </row>
    <row r="7" spans="1:18" ht="15" customHeight="1">
      <c r="A7" s="253" t="s">
        <v>5</v>
      </c>
      <c r="B7" s="254" t="s">
        <v>6</v>
      </c>
      <c r="C7" s="253" t="s">
        <v>7</v>
      </c>
      <c r="D7" s="255" t="s">
        <v>2</v>
      </c>
      <c r="E7" s="257" t="s">
        <v>8</v>
      </c>
      <c r="F7" s="258" t="s">
        <v>9</v>
      </c>
      <c r="G7" s="259"/>
      <c r="H7" s="259"/>
      <c r="I7" s="260"/>
      <c r="J7" s="258" t="s">
        <v>10</v>
      </c>
      <c r="K7" s="259"/>
      <c r="L7" s="259"/>
      <c r="M7" s="260"/>
      <c r="N7" s="242" t="s">
        <v>11</v>
      </c>
      <c r="O7" s="243" t="s">
        <v>12</v>
      </c>
      <c r="P7" s="245" t="s">
        <v>13</v>
      </c>
      <c r="Q7" s="247" t="s">
        <v>14</v>
      </c>
      <c r="R7"/>
    </row>
    <row r="8" spans="1:17" s="3" customFormat="1" ht="15" customHeight="1">
      <c r="A8" s="253"/>
      <c r="B8" s="254"/>
      <c r="C8" s="253"/>
      <c r="D8" s="256"/>
      <c r="E8" s="257"/>
      <c r="F8" s="8">
        <v>1</v>
      </c>
      <c r="G8" s="9">
        <v>2</v>
      </c>
      <c r="H8" s="9">
        <v>3</v>
      </c>
      <c r="I8" s="12" t="s">
        <v>15</v>
      </c>
      <c r="J8" s="8">
        <v>1</v>
      </c>
      <c r="K8" s="9">
        <v>2</v>
      </c>
      <c r="L8" s="9">
        <v>3</v>
      </c>
      <c r="M8" s="12" t="s">
        <v>15</v>
      </c>
      <c r="N8" s="242"/>
      <c r="O8" s="244"/>
      <c r="P8" s="246"/>
      <c r="Q8" s="248"/>
    </row>
    <row r="9" spans="1:18" ht="15" customHeight="1">
      <c r="A9" s="54">
        <v>1</v>
      </c>
      <c r="B9" s="83" t="s">
        <v>156</v>
      </c>
      <c r="C9" s="79" t="s">
        <v>153</v>
      </c>
      <c r="D9" s="96" t="s">
        <v>63</v>
      </c>
      <c r="E9" s="45">
        <v>57.6</v>
      </c>
      <c r="F9" s="81">
        <v>25</v>
      </c>
      <c r="G9" s="78" t="s">
        <v>45</v>
      </c>
      <c r="H9" s="58">
        <v>28</v>
      </c>
      <c r="I9" s="97">
        <f>MAX(F9:H9)</f>
        <v>28</v>
      </c>
      <c r="J9" s="81">
        <v>35</v>
      </c>
      <c r="K9" s="78" t="s">
        <v>77</v>
      </c>
      <c r="L9" s="78">
        <v>38</v>
      </c>
      <c r="M9" s="98">
        <f>MAX(J9:L9)</f>
        <v>38</v>
      </c>
      <c r="N9" s="99">
        <f>SUM(I9,M9)</f>
        <v>66</v>
      </c>
      <c r="O9" s="46"/>
      <c r="P9" s="95">
        <f>IF(ISERROR(N9*10^(0.89726074*(LOG10(E9/148.026))^2)),"",N9*10^(0.89726074*(LOG10(E9/148.026))^2))</f>
        <v>93.39235268711694</v>
      </c>
      <c r="Q9" s="85" t="s">
        <v>66</v>
      </c>
      <c r="R9"/>
    </row>
    <row r="10" spans="1:18" ht="15" customHeight="1">
      <c r="A10" s="53">
        <v>2</v>
      </c>
      <c r="B10" s="89" t="s">
        <v>165</v>
      </c>
      <c r="C10" s="84" t="s">
        <v>166</v>
      </c>
      <c r="D10" s="102" t="s">
        <v>16</v>
      </c>
      <c r="E10" s="117">
        <v>57.5</v>
      </c>
      <c r="F10" s="119">
        <v>23</v>
      </c>
      <c r="G10" s="62">
        <v>25</v>
      </c>
      <c r="H10" s="82">
        <v>28</v>
      </c>
      <c r="I10" s="97">
        <f>MAX(F10:H10)</f>
        <v>28</v>
      </c>
      <c r="J10" s="81">
        <v>30</v>
      </c>
      <c r="K10" s="78">
        <v>34</v>
      </c>
      <c r="L10" s="78">
        <v>37</v>
      </c>
      <c r="M10" s="98">
        <f>MAX(J10:L10)</f>
        <v>37</v>
      </c>
      <c r="N10" s="99">
        <f>SUM(I10,M10)</f>
        <v>65</v>
      </c>
      <c r="O10" s="46"/>
      <c r="P10" s="95">
        <f>IF(ISERROR(N10*10^(0.89726074*(LOG10(E10/148.026))^2)),"",N10*10^(0.89726074*(LOG10(E10/148.026))^2))</f>
        <v>92.09506569652082</v>
      </c>
      <c r="Q10" s="103" t="s">
        <v>167</v>
      </c>
      <c r="R10"/>
    </row>
    <row r="11" spans="1:17" ht="15" customHeight="1">
      <c r="A11" s="54">
        <v>3</v>
      </c>
      <c r="B11" s="83" t="s">
        <v>140</v>
      </c>
      <c r="C11" s="79" t="s">
        <v>141</v>
      </c>
      <c r="D11" s="130" t="s">
        <v>129</v>
      </c>
      <c r="E11" s="55">
        <v>58</v>
      </c>
      <c r="F11" s="59">
        <v>21</v>
      </c>
      <c r="G11" s="60">
        <v>23</v>
      </c>
      <c r="H11" s="60">
        <v>25</v>
      </c>
      <c r="I11" s="97">
        <f>MAX(F11:H11)</f>
        <v>25</v>
      </c>
      <c r="J11" s="81">
        <v>30</v>
      </c>
      <c r="K11" s="78">
        <v>33</v>
      </c>
      <c r="L11" s="78" t="s">
        <v>54</v>
      </c>
      <c r="M11" s="98">
        <f>MAX(J11:L11)</f>
        <v>33</v>
      </c>
      <c r="N11" s="99">
        <f>SUM(I11,M11)</f>
        <v>58</v>
      </c>
      <c r="O11" s="46"/>
      <c r="P11" s="95">
        <f>IF(ISERROR(N11*10^(0.89726074*(LOG10(E11/148.026))^2)),"",N11*10^(0.89726074*(LOG10(E11/148.026))^2))</f>
        <v>81.65684937431605</v>
      </c>
      <c r="Q11" s="85" t="s">
        <v>84</v>
      </c>
    </row>
    <row r="12" spans="1:17" ht="15" customHeight="1" hidden="1">
      <c r="A12" s="53"/>
      <c r="B12" s="85"/>
      <c r="C12" s="79"/>
      <c r="D12" s="19"/>
      <c r="E12" s="118"/>
      <c r="F12" s="73"/>
      <c r="G12" s="60"/>
      <c r="H12" s="60"/>
      <c r="I12" s="97">
        <f>MAX(F12:H12)</f>
        <v>0</v>
      </c>
      <c r="J12" s="81"/>
      <c r="K12" s="78"/>
      <c r="L12" s="78"/>
      <c r="M12" s="98">
        <f>MAX(J12:L12)</f>
        <v>0</v>
      </c>
      <c r="N12" s="99">
        <f>SUM(I12,M12)</f>
        <v>0</v>
      </c>
      <c r="O12" s="46"/>
      <c r="P12" s="95">
        <f aca="true" t="shared" si="0" ref="P12:P36">IF(ISERROR(N12*10^(0.89726074*(LOG10(E12/148.026))^2)),"",N12*10^(0.89726074*(LOG10(E12/148.026))^2))</f>
      </c>
      <c r="Q12" s="42"/>
    </row>
    <row r="13" spans="1:17" ht="15" customHeight="1" hidden="1">
      <c r="A13" s="53"/>
      <c r="B13" s="89"/>
      <c r="C13" s="93"/>
      <c r="D13" s="30"/>
      <c r="E13" s="31"/>
      <c r="F13" s="61"/>
      <c r="G13" s="62"/>
      <c r="H13" s="62"/>
      <c r="I13" s="97">
        <f aca="true" t="shared" si="1" ref="I13:I36">MAX(F13:H13)</f>
        <v>0</v>
      </c>
      <c r="J13" s="81"/>
      <c r="K13" s="78"/>
      <c r="L13" s="78"/>
      <c r="M13" s="98">
        <f aca="true" t="shared" si="2" ref="M13:M36">MAX(J13:L13)</f>
        <v>0</v>
      </c>
      <c r="N13" s="99">
        <f aca="true" t="shared" si="3" ref="N13:N36">SUM(I13,M13)</f>
        <v>0</v>
      </c>
      <c r="O13" s="46"/>
      <c r="P13" s="95">
        <f t="shared" si="0"/>
      </c>
      <c r="Q13" s="16"/>
    </row>
    <row r="14" spans="1:17" ht="15" customHeight="1" hidden="1">
      <c r="A14" s="53"/>
      <c r="B14" s="90"/>
      <c r="C14" s="28"/>
      <c r="D14" s="35"/>
      <c r="E14" s="38"/>
      <c r="F14" s="63"/>
      <c r="G14" s="64"/>
      <c r="H14" s="65"/>
      <c r="I14" s="97">
        <f t="shared" si="1"/>
        <v>0</v>
      </c>
      <c r="J14" s="81"/>
      <c r="K14" s="78"/>
      <c r="L14" s="78"/>
      <c r="M14" s="98">
        <f t="shared" si="2"/>
        <v>0</v>
      </c>
      <c r="N14" s="99">
        <f t="shared" si="3"/>
        <v>0</v>
      </c>
      <c r="O14" s="46"/>
      <c r="P14" s="95">
        <f t="shared" si="0"/>
      </c>
      <c r="Q14" s="43"/>
    </row>
    <row r="15" spans="1:17" ht="15" customHeight="1" hidden="1">
      <c r="A15" s="54"/>
      <c r="B15" s="89"/>
      <c r="C15" s="93"/>
      <c r="D15" s="30"/>
      <c r="E15" s="31"/>
      <c r="F15" s="80"/>
      <c r="G15" s="62"/>
      <c r="H15" s="82"/>
      <c r="I15" s="97">
        <f t="shared" si="1"/>
        <v>0</v>
      </c>
      <c r="J15" s="81"/>
      <c r="K15" s="78"/>
      <c r="L15" s="78"/>
      <c r="M15" s="98">
        <f t="shared" si="2"/>
        <v>0</v>
      </c>
      <c r="N15" s="99">
        <f t="shared" si="3"/>
        <v>0</v>
      </c>
      <c r="O15" s="46"/>
      <c r="P15" s="95">
        <f t="shared" si="0"/>
      </c>
      <c r="Q15" s="16"/>
    </row>
    <row r="16" spans="1:17" ht="15" customHeight="1" hidden="1">
      <c r="A16" s="53"/>
      <c r="B16" s="91"/>
      <c r="C16" s="94"/>
      <c r="D16" s="18"/>
      <c r="E16" s="26"/>
      <c r="F16" s="66"/>
      <c r="G16" s="67"/>
      <c r="H16" s="67"/>
      <c r="I16" s="97">
        <f t="shared" si="1"/>
        <v>0</v>
      </c>
      <c r="J16" s="81"/>
      <c r="K16" s="78"/>
      <c r="L16" s="78"/>
      <c r="M16" s="98">
        <f t="shared" si="2"/>
        <v>0</v>
      </c>
      <c r="N16" s="99">
        <f t="shared" si="3"/>
        <v>0</v>
      </c>
      <c r="O16" s="46"/>
      <c r="P16" s="95">
        <f t="shared" si="0"/>
      </c>
      <c r="Q16" s="43"/>
    </row>
    <row r="17" spans="1:17" ht="15" customHeight="1" hidden="1">
      <c r="A17" s="53"/>
      <c r="B17" s="87"/>
      <c r="C17" s="86"/>
      <c r="D17" s="37"/>
      <c r="E17" s="40"/>
      <c r="F17" s="68"/>
      <c r="G17" s="69"/>
      <c r="H17" s="69"/>
      <c r="I17" s="97">
        <f t="shared" si="1"/>
        <v>0</v>
      </c>
      <c r="J17" s="81"/>
      <c r="K17" s="78"/>
      <c r="L17" s="78"/>
      <c r="M17" s="98">
        <f t="shared" si="2"/>
        <v>0</v>
      </c>
      <c r="N17" s="99">
        <f t="shared" si="3"/>
        <v>0</v>
      </c>
      <c r="O17" s="46"/>
      <c r="P17" s="95">
        <f t="shared" si="0"/>
      </c>
      <c r="Q17" s="51"/>
    </row>
    <row r="18" spans="1:17" ht="15" customHeight="1" hidden="1">
      <c r="A18" s="53"/>
      <c r="B18" s="87"/>
      <c r="C18" s="86"/>
      <c r="D18" s="37"/>
      <c r="E18" s="40"/>
      <c r="F18" s="68"/>
      <c r="G18" s="69"/>
      <c r="H18" s="69"/>
      <c r="I18" s="97">
        <f t="shared" si="1"/>
        <v>0</v>
      </c>
      <c r="J18" s="81"/>
      <c r="K18" s="78"/>
      <c r="L18" s="78"/>
      <c r="M18" s="98">
        <f t="shared" si="2"/>
        <v>0</v>
      </c>
      <c r="N18" s="99">
        <f t="shared" si="3"/>
        <v>0</v>
      </c>
      <c r="O18" s="46"/>
      <c r="P18" s="95">
        <f t="shared" si="0"/>
      </c>
      <c r="Q18" s="16"/>
    </row>
    <row r="19" spans="1:17" ht="15" customHeight="1" hidden="1">
      <c r="A19" s="53"/>
      <c r="B19" s="87"/>
      <c r="C19" s="86"/>
      <c r="D19" s="37"/>
      <c r="E19" s="40"/>
      <c r="F19" s="68"/>
      <c r="G19" s="69"/>
      <c r="H19" s="69"/>
      <c r="I19" s="97">
        <f t="shared" si="1"/>
        <v>0</v>
      </c>
      <c r="J19" s="81"/>
      <c r="K19" s="78"/>
      <c r="L19" s="78"/>
      <c r="M19" s="98">
        <f t="shared" si="2"/>
        <v>0</v>
      </c>
      <c r="N19" s="99">
        <f t="shared" si="3"/>
        <v>0</v>
      </c>
      <c r="O19" s="46"/>
      <c r="P19" s="95">
        <f t="shared" si="0"/>
      </c>
      <c r="Q19" s="43"/>
    </row>
    <row r="20" spans="1:17" ht="15" customHeight="1" hidden="1">
      <c r="A20" s="54"/>
      <c r="B20" s="88"/>
      <c r="C20" s="48"/>
      <c r="D20" s="36"/>
      <c r="E20" s="39"/>
      <c r="F20" s="70"/>
      <c r="G20" s="71"/>
      <c r="H20" s="71"/>
      <c r="I20" s="97">
        <f t="shared" si="1"/>
        <v>0</v>
      </c>
      <c r="J20" s="81"/>
      <c r="K20" s="78"/>
      <c r="L20" s="78"/>
      <c r="M20" s="98">
        <f t="shared" si="2"/>
        <v>0</v>
      </c>
      <c r="N20" s="99">
        <f t="shared" si="3"/>
        <v>0</v>
      </c>
      <c r="O20" s="46"/>
      <c r="P20" s="95">
        <f t="shared" si="0"/>
      </c>
      <c r="Q20" s="52"/>
    </row>
    <row r="21" spans="1:17" ht="15" customHeight="1" hidden="1">
      <c r="A21" s="53"/>
      <c r="B21" s="88"/>
      <c r="C21" s="48"/>
      <c r="D21" s="36"/>
      <c r="E21" s="39"/>
      <c r="F21" s="70"/>
      <c r="G21" s="71"/>
      <c r="H21" s="71"/>
      <c r="I21" s="97">
        <f t="shared" si="1"/>
        <v>0</v>
      </c>
      <c r="J21" s="81"/>
      <c r="K21" s="78"/>
      <c r="L21" s="78"/>
      <c r="M21" s="98">
        <f t="shared" si="2"/>
        <v>0</v>
      </c>
      <c r="N21" s="99">
        <f t="shared" si="3"/>
        <v>0</v>
      </c>
      <c r="O21" s="46"/>
      <c r="P21" s="95">
        <f t="shared" si="0"/>
      </c>
      <c r="Q21" s="42"/>
    </row>
    <row r="22" spans="1:18" ht="15" customHeight="1" hidden="1">
      <c r="A22" s="53"/>
      <c r="B22" s="83"/>
      <c r="C22" s="44"/>
      <c r="D22" s="50"/>
      <c r="E22" s="39"/>
      <c r="F22" s="72"/>
      <c r="G22" s="58"/>
      <c r="H22" s="58"/>
      <c r="I22" s="97">
        <f t="shared" si="1"/>
        <v>0</v>
      </c>
      <c r="J22" s="81"/>
      <c r="K22" s="78"/>
      <c r="L22" s="78"/>
      <c r="M22" s="98">
        <f t="shared" si="2"/>
        <v>0</v>
      </c>
      <c r="N22" s="99">
        <f t="shared" si="3"/>
        <v>0</v>
      </c>
      <c r="O22" s="46"/>
      <c r="P22" s="95">
        <f t="shared" si="0"/>
      </c>
      <c r="Q22" s="42"/>
      <c r="R22" s="27"/>
    </row>
    <row r="23" spans="1:18" ht="15" customHeight="1" hidden="1">
      <c r="A23" s="54"/>
      <c r="B23" s="89"/>
      <c r="C23" s="49"/>
      <c r="D23" s="30"/>
      <c r="E23" s="39"/>
      <c r="F23" s="61"/>
      <c r="G23" s="62"/>
      <c r="H23" s="62"/>
      <c r="I23" s="97">
        <f t="shared" si="1"/>
        <v>0</v>
      </c>
      <c r="J23" s="81"/>
      <c r="K23" s="78"/>
      <c r="L23" s="78"/>
      <c r="M23" s="98">
        <f t="shared" si="2"/>
        <v>0</v>
      </c>
      <c r="N23" s="99">
        <f t="shared" si="3"/>
        <v>0</v>
      </c>
      <c r="O23" s="46"/>
      <c r="P23" s="95">
        <f t="shared" si="0"/>
      </c>
      <c r="Q23" s="43"/>
      <c r="R23" s="27"/>
    </row>
    <row r="24" spans="1:18" ht="15" customHeight="1" hidden="1">
      <c r="A24" s="53"/>
      <c r="B24" s="85"/>
      <c r="C24" s="20"/>
      <c r="D24" s="19"/>
      <c r="E24" s="39"/>
      <c r="F24" s="73"/>
      <c r="G24" s="60"/>
      <c r="H24" s="74"/>
      <c r="I24" s="97">
        <f t="shared" si="1"/>
        <v>0</v>
      </c>
      <c r="J24" s="81"/>
      <c r="K24" s="78"/>
      <c r="L24" s="78"/>
      <c r="M24" s="98">
        <f t="shared" si="2"/>
        <v>0</v>
      </c>
      <c r="N24" s="99">
        <f t="shared" si="3"/>
        <v>0</v>
      </c>
      <c r="O24" s="46"/>
      <c r="P24" s="95">
        <f t="shared" si="0"/>
      </c>
      <c r="Q24" s="42"/>
      <c r="R24" s="27"/>
    </row>
    <row r="25" spans="1:17" ht="15" customHeight="1" hidden="1">
      <c r="A25" s="53"/>
      <c r="B25" s="85"/>
      <c r="C25" s="20"/>
      <c r="D25" s="19"/>
      <c r="E25" s="39"/>
      <c r="F25" s="73"/>
      <c r="G25" s="60"/>
      <c r="H25" s="60"/>
      <c r="I25" s="97">
        <f t="shared" si="1"/>
        <v>0</v>
      </c>
      <c r="J25" s="81"/>
      <c r="K25" s="78"/>
      <c r="L25" s="78"/>
      <c r="M25" s="98">
        <f t="shared" si="2"/>
        <v>0</v>
      </c>
      <c r="N25" s="99">
        <f t="shared" si="3"/>
        <v>0</v>
      </c>
      <c r="O25" s="46"/>
      <c r="P25" s="95">
        <f t="shared" si="0"/>
      </c>
      <c r="Q25" s="42"/>
    </row>
    <row r="26" spans="1:17" ht="15" customHeight="1" hidden="1">
      <c r="A26" s="53"/>
      <c r="B26" s="89"/>
      <c r="C26" s="29"/>
      <c r="D26" s="30"/>
      <c r="E26" s="39"/>
      <c r="F26" s="61"/>
      <c r="G26" s="62"/>
      <c r="H26" s="62"/>
      <c r="I26" s="97">
        <f t="shared" si="1"/>
        <v>0</v>
      </c>
      <c r="J26" s="81"/>
      <c r="K26" s="78"/>
      <c r="L26" s="78"/>
      <c r="M26" s="98">
        <f t="shared" si="2"/>
        <v>0</v>
      </c>
      <c r="N26" s="99">
        <f t="shared" si="3"/>
        <v>0</v>
      </c>
      <c r="O26" s="46"/>
      <c r="P26" s="95">
        <f t="shared" si="0"/>
      </c>
      <c r="Q26" s="16"/>
    </row>
    <row r="27" spans="1:17" ht="15" customHeight="1" hidden="1">
      <c r="A27" s="54"/>
      <c r="B27" s="92"/>
      <c r="C27" s="17"/>
      <c r="D27" s="15"/>
      <c r="E27" s="39"/>
      <c r="F27" s="75"/>
      <c r="G27" s="76"/>
      <c r="H27" s="76"/>
      <c r="I27" s="97">
        <f t="shared" si="1"/>
        <v>0</v>
      </c>
      <c r="J27" s="81"/>
      <c r="K27" s="78"/>
      <c r="L27" s="78"/>
      <c r="M27" s="98">
        <f t="shared" si="2"/>
        <v>0</v>
      </c>
      <c r="N27" s="99">
        <f t="shared" si="3"/>
        <v>0</v>
      </c>
      <c r="O27" s="46"/>
      <c r="P27" s="95">
        <f t="shared" si="0"/>
      </c>
      <c r="Q27" s="43"/>
    </row>
    <row r="28" spans="1:17" ht="15" customHeight="1" hidden="1">
      <c r="A28" s="53"/>
      <c r="B28" s="89"/>
      <c r="C28" s="93"/>
      <c r="D28" s="30"/>
      <c r="E28" s="39"/>
      <c r="F28" s="61"/>
      <c r="G28" s="62"/>
      <c r="H28" s="62"/>
      <c r="I28" s="97">
        <f t="shared" si="1"/>
        <v>0</v>
      </c>
      <c r="J28" s="81"/>
      <c r="K28" s="78"/>
      <c r="L28" s="78"/>
      <c r="M28" s="98">
        <f t="shared" si="2"/>
        <v>0</v>
      </c>
      <c r="N28" s="99">
        <f t="shared" si="3"/>
        <v>0</v>
      </c>
      <c r="O28" s="46"/>
      <c r="P28" s="95">
        <f t="shared" si="0"/>
      </c>
      <c r="Q28" s="43"/>
    </row>
    <row r="29" spans="1:17" ht="15" customHeight="1" hidden="1">
      <c r="A29" s="53"/>
      <c r="B29" s="89"/>
      <c r="C29" s="93"/>
      <c r="D29" s="30"/>
      <c r="E29" s="39"/>
      <c r="F29" s="61"/>
      <c r="G29" s="62"/>
      <c r="H29" s="62"/>
      <c r="I29" s="97">
        <f t="shared" si="1"/>
        <v>0</v>
      </c>
      <c r="J29" s="81"/>
      <c r="K29" s="78"/>
      <c r="L29" s="78"/>
      <c r="M29" s="98">
        <f t="shared" si="2"/>
        <v>0</v>
      </c>
      <c r="N29" s="99">
        <f t="shared" si="3"/>
        <v>0</v>
      </c>
      <c r="O29" s="46"/>
      <c r="P29" s="95">
        <f t="shared" si="0"/>
      </c>
      <c r="Q29" s="16"/>
    </row>
    <row r="30" spans="1:17" ht="15" customHeight="1" hidden="1">
      <c r="A30" s="54"/>
      <c r="B30" s="89"/>
      <c r="C30" s="93"/>
      <c r="D30" s="30"/>
      <c r="E30" s="39"/>
      <c r="F30" s="61"/>
      <c r="G30" s="62"/>
      <c r="H30" s="62"/>
      <c r="I30" s="97">
        <f t="shared" si="1"/>
        <v>0</v>
      </c>
      <c r="J30" s="81"/>
      <c r="K30" s="78"/>
      <c r="L30" s="78"/>
      <c r="M30" s="98">
        <f t="shared" si="2"/>
        <v>0</v>
      </c>
      <c r="N30" s="99">
        <f t="shared" si="3"/>
        <v>0</v>
      </c>
      <c r="O30" s="46"/>
      <c r="P30" s="95">
        <f t="shared" si="0"/>
      </c>
      <c r="Q30" s="16"/>
    </row>
    <row r="31" spans="1:17" ht="15" customHeight="1" hidden="1">
      <c r="A31" s="53"/>
      <c r="B31" s="89"/>
      <c r="C31" s="93"/>
      <c r="D31" s="30"/>
      <c r="E31" s="39"/>
      <c r="F31" s="61"/>
      <c r="G31" s="62"/>
      <c r="H31" s="62"/>
      <c r="I31" s="97">
        <f t="shared" si="1"/>
        <v>0</v>
      </c>
      <c r="J31" s="81"/>
      <c r="K31" s="78"/>
      <c r="L31" s="78"/>
      <c r="M31" s="98">
        <f t="shared" si="2"/>
        <v>0</v>
      </c>
      <c r="N31" s="99">
        <f t="shared" si="3"/>
        <v>0</v>
      </c>
      <c r="O31" s="46"/>
      <c r="P31" s="95">
        <f t="shared" si="0"/>
      </c>
      <c r="Q31" s="43"/>
    </row>
    <row r="32" spans="1:18" ht="15" customHeight="1" hidden="1">
      <c r="A32" s="53"/>
      <c r="B32" s="85"/>
      <c r="C32" s="84"/>
      <c r="D32" s="19"/>
      <c r="E32" s="39"/>
      <c r="F32" s="73"/>
      <c r="G32" s="60"/>
      <c r="H32" s="60"/>
      <c r="I32" s="97">
        <f t="shared" si="1"/>
        <v>0</v>
      </c>
      <c r="J32" s="81"/>
      <c r="K32" s="78"/>
      <c r="L32" s="78"/>
      <c r="M32" s="98">
        <f t="shared" si="2"/>
        <v>0</v>
      </c>
      <c r="N32" s="99">
        <f t="shared" si="3"/>
        <v>0</v>
      </c>
      <c r="O32" s="46"/>
      <c r="P32" s="95">
        <f t="shared" si="0"/>
      </c>
      <c r="Q32" s="42"/>
      <c r="R32" s="27"/>
    </row>
    <row r="33" spans="1:18" ht="15" customHeight="1" hidden="1">
      <c r="A33" s="53"/>
      <c r="B33" s="42"/>
      <c r="C33" s="20"/>
      <c r="D33" s="19"/>
      <c r="E33" s="39"/>
      <c r="F33" s="73"/>
      <c r="G33" s="60"/>
      <c r="H33" s="60"/>
      <c r="I33" s="97">
        <f t="shared" si="1"/>
        <v>0</v>
      </c>
      <c r="J33" s="81"/>
      <c r="K33" s="78"/>
      <c r="L33" s="78"/>
      <c r="M33" s="98">
        <f t="shared" si="2"/>
        <v>0</v>
      </c>
      <c r="N33" s="99">
        <f t="shared" si="3"/>
        <v>0</v>
      </c>
      <c r="O33" s="46"/>
      <c r="P33" s="95">
        <f t="shared" si="0"/>
      </c>
      <c r="Q33" s="42"/>
      <c r="R33" s="27"/>
    </row>
    <row r="34" spans="1:18" ht="15" customHeight="1" hidden="1">
      <c r="A34" s="54"/>
      <c r="B34" s="32"/>
      <c r="C34" s="29"/>
      <c r="D34" s="30"/>
      <c r="E34" s="39"/>
      <c r="F34" s="61"/>
      <c r="G34" s="62"/>
      <c r="H34" s="62"/>
      <c r="I34" s="97">
        <f t="shared" si="1"/>
        <v>0</v>
      </c>
      <c r="J34" s="81"/>
      <c r="K34" s="78"/>
      <c r="L34" s="78"/>
      <c r="M34" s="98">
        <f t="shared" si="2"/>
        <v>0</v>
      </c>
      <c r="N34" s="99">
        <f t="shared" si="3"/>
        <v>0</v>
      </c>
      <c r="O34" s="46"/>
      <c r="P34" s="95">
        <f t="shared" si="0"/>
      </c>
      <c r="Q34" s="43"/>
      <c r="R34" s="27"/>
    </row>
    <row r="35" spans="1:18" ht="15" customHeight="1" hidden="1">
      <c r="A35" s="53"/>
      <c r="B35" s="41"/>
      <c r="C35" s="33"/>
      <c r="D35" s="34"/>
      <c r="E35" s="39"/>
      <c r="F35" s="77"/>
      <c r="G35" s="65"/>
      <c r="H35" s="65"/>
      <c r="I35" s="97">
        <f t="shared" si="1"/>
        <v>0</v>
      </c>
      <c r="J35" s="81"/>
      <c r="K35" s="78"/>
      <c r="L35" s="78"/>
      <c r="M35" s="98">
        <f t="shared" si="2"/>
        <v>0</v>
      </c>
      <c r="N35" s="99">
        <f t="shared" si="3"/>
        <v>0</v>
      </c>
      <c r="O35" s="46"/>
      <c r="P35" s="95">
        <f t="shared" si="0"/>
      </c>
      <c r="Q35" s="43"/>
      <c r="R35" s="27"/>
    </row>
    <row r="36" spans="1:18" ht="15" customHeight="1" hidden="1">
      <c r="A36" s="53"/>
      <c r="B36" s="32"/>
      <c r="C36" s="29"/>
      <c r="D36" s="30"/>
      <c r="E36" s="39"/>
      <c r="F36" s="61"/>
      <c r="G36" s="62"/>
      <c r="H36" s="62"/>
      <c r="I36" s="97">
        <f t="shared" si="1"/>
        <v>0</v>
      </c>
      <c r="J36" s="81"/>
      <c r="K36" s="78"/>
      <c r="L36" s="78"/>
      <c r="M36" s="98">
        <f t="shared" si="2"/>
        <v>0</v>
      </c>
      <c r="N36" s="99">
        <f t="shared" si="3"/>
        <v>0</v>
      </c>
      <c r="O36" s="46"/>
      <c r="P36" s="95">
        <f t="shared" si="0"/>
      </c>
      <c r="Q36" s="43"/>
      <c r="R36" s="27"/>
    </row>
    <row r="37" spans="10:12" ht="12.75">
      <c r="J37" s="47"/>
      <c r="K37" s="47"/>
      <c r="L37" s="47"/>
    </row>
    <row r="38" spans="5:6" ht="12.75">
      <c r="E38" s="167"/>
      <c r="F38" s="166" t="s">
        <v>168</v>
      </c>
    </row>
  </sheetData>
  <sheetProtection/>
  <mergeCells count="20"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</mergeCells>
  <conditionalFormatting sqref="F9:H36 J9:L36">
    <cfRule type="cellIs" priority="1" dxfId="60" operator="greaterThan" stopIfTrue="1">
      <formula>"n"</formula>
    </cfRule>
    <cfRule type="cellIs" priority="2" dxfId="1" operator="greaterThan" stopIfTrue="1">
      <formula>"b"</formula>
    </cfRule>
    <cfRule type="cellIs" priority="3" dxfId="0" operator="greaterThan" stopIfTrue="1">
      <formula>0</formula>
    </cfRule>
  </conditionalFormatting>
  <dataValidations count="1">
    <dataValidation type="whole" allowBlank="1" sqref="F22:H36">
      <formula1>0</formula1>
      <formula2>999</formula2>
    </dataValidation>
  </dataValidations>
  <printOptions/>
  <pageMargins left="0.7874015748031497" right="0.3937007874015748" top="0" bottom="0" header="0" footer="0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apas17">
    <tabColor rgb="FFFF0000"/>
  </sheetPr>
  <dimension ref="A1:R38"/>
  <sheetViews>
    <sheetView zoomScalePageLayoutView="0" workbookViewId="0" topLeftCell="A1">
      <selection activeCell="A23" sqref="A23:Q25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hidden="1" customWidth="1"/>
    <col min="16" max="16" width="12.7109375" style="4" customWidth="1"/>
    <col min="17" max="17" width="14.8515625" style="7" customWidth="1"/>
    <col min="18" max="18" width="14.00390625" style="6" customWidth="1"/>
  </cols>
  <sheetData>
    <row r="1" spans="1:18" ht="51.75" customHeight="1">
      <c r="A1" s="261" t="s">
        <v>99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1"/>
    </row>
    <row r="2" spans="1:18" ht="27" customHeight="1">
      <c r="A2" s="263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1"/>
    </row>
    <row r="3" spans="1:18" ht="18" customHeight="1">
      <c r="A3" s="265" t="s">
        <v>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1"/>
    </row>
    <row r="4" ht="16.5" customHeight="1"/>
    <row r="5" spans="1:18" ht="19.5" customHeight="1">
      <c r="A5" s="266" t="s">
        <v>16</v>
      </c>
      <c r="B5" s="267"/>
      <c r="C5" s="267"/>
      <c r="D5" s="21"/>
      <c r="E5" s="22"/>
      <c r="F5" s="266" t="s">
        <v>16</v>
      </c>
      <c r="G5" s="267"/>
      <c r="H5" s="267"/>
      <c r="I5" s="23"/>
      <c r="J5" s="268" t="s">
        <v>100</v>
      </c>
      <c r="K5" s="269"/>
      <c r="L5" s="269"/>
      <c r="M5" s="10"/>
      <c r="N5" s="10"/>
      <c r="O5" s="10"/>
      <c r="P5" s="105">
        <v>69</v>
      </c>
      <c r="R5" s="13"/>
    </row>
    <row r="6" spans="1:18" ht="22.5" customHeight="1">
      <c r="A6" s="249" t="s">
        <v>1</v>
      </c>
      <c r="B6" s="249"/>
      <c r="C6" s="249"/>
      <c r="D6" s="24"/>
      <c r="E6" s="25"/>
      <c r="F6" s="250" t="s">
        <v>2</v>
      </c>
      <c r="G6" s="250"/>
      <c r="H6" s="250"/>
      <c r="I6" s="23"/>
      <c r="J6" s="251" t="s">
        <v>3</v>
      </c>
      <c r="K6" s="251"/>
      <c r="L6" s="252"/>
      <c r="M6" s="2"/>
      <c r="N6" s="10"/>
      <c r="O6" s="10"/>
      <c r="P6" s="11" t="s">
        <v>4</v>
      </c>
      <c r="R6" s="14"/>
    </row>
    <row r="7" spans="1:18" ht="15" customHeight="1">
      <c r="A7" s="253" t="s">
        <v>5</v>
      </c>
      <c r="B7" s="254" t="s">
        <v>6</v>
      </c>
      <c r="C7" s="253" t="s">
        <v>7</v>
      </c>
      <c r="D7" s="255" t="s">
        <v>2</v>
      </c>
      <c r="E7" s="257" t="s">
        <v>8</v>
      </c>
      <c r="F7" s="258" t="s">
        <v>9</v>
      </c>
      <c r="G7" s="259"/>
      <c r="H7" s="259"/>
      <c r="I7" s="260"/>
      <c r="J7" s="258" t="s">
        <v>10</v>
      </c>
      <c r="K7" s="259"/>
      <c r="L7" s="259"/>
      <c r="M7" s="260"/>
      <c r="N7" s="242" t="s">
        <v>11</v>
      </c>
      <c r="O7" s="243" t="s">
        <v>12</v>
      </c>
      <c r="P7" s="245" t="s">
        <v>13</v>
      </c>
      <c r="Q7" s="247" t="s">
        <v>14</v>
      </c>
      <c r="R7"/>
    </row>
    <row r="8" spans="1:17" s="3" customFormat="1" ht="15" customHeight="1">
      <c r="A8" s="253"/>
      <c r="B8" s="254"/>
      <c r="C8" s="253"/>
      <c r="D8" s="256"/>
      <c r="E8" s="257"/>
      <c r="F8" s="8">
        <v>1</v>
      </c>
      <c r="G8" s="9">
        <v>2</v>
      </c>
      <c r="H8" s="9">
        <v>3</v>
      </c>
      <c r="I8" s="12" t="s">
        <v>15</v>
      </c>
      <c r="J8" s="8">
        <v>1</v>
      </c>
      <c r="K8" s="9">
        <v>2</v>
      </c>
      <c r="L8" s="9">
        <v>3</v>
      </c>
      <c r="M8" s="12" t="s">
        <v>15</v>
      </c>
      <c r="N8" s="242"/>
      <c r="O8" s="244"/>
      <c r="P8" s="246"/>
      <c r="Q8" s="248"/>
    </row>
    <row r="9" spans="1:18" ht="15" customHeight="1">
      <c r="A9" s="54">
        <v>1</v>
      </c>
      <c r="B9" s="85" t="s">
        <v>145</v>
      </c>
      <c r="C9" s="79" t="s">
        <v>146</v>
      </c>
      <c r="D9" s="100" t="s">
        <v>92</v>
      </c>
      <c r="E9" s="55">
        <v>68.7</v>
      </c>
      <c r="F9" s="59">
        <v>17</v>
      </c>
      <c r="G9" s="60">
        <v>19</v>
      </c>
      <c r="H9" s="60">
        <v>20</v>
      </c>
      <c r="I9" s="97">
        <f>MAX(F9:H9)</f>
        <v>20</v>
      </c>
      <c r="J9" s="81">
        <v>23</v>
      </c>
      <c r="K9" s="78">
        <v>25</v>
      </c>
      <c r="L9" s="78">
        <v>28</v>
      </c>
      <c r="M9" s="98">
        <f>MAX(J9:L9)</f>
        <v>28</v>
      </c>
      <c r="N9" s="99">
        <f>SUM(I9,M9)</f>
        <v>48</v>
      </c>
      <c r="O9" s="46"/>
      <c r="P9" s="95">
        <f aca="true" t="shared" si="0" ref="P9:P36">IF(ISERROR(N9*10^(0.89726074*(LOG10(E9/148.026))^2)),"",N9*10^(0.89726074*(LOG10(E9/148.026))^2))</f>
        <v>60.39007231305962</v>
      </c>
      <c r="Q9" s="85" t="s">
        <v>147</v>
      </c>
      <c r="R9"/>
    </row>
    <row r="10" spans="1:18" ht="15" customHeight="1" hidden="1">
      <c r="A10" s="53"/>
      <c r="B10" s="83"/>
      <c r="C10" s="79"/>
      <c r="D10" s="96"/>
      <c r="E10" s="45"/>
      <c r="F10" s="81"/>
      <c r="G10" s="78"/>
      <c r="H10" s="58"/>
      <c r="I10" s="97">
        <f>MAX(F10:H10)</f>
        <v>0</v>
      </c>
      <c r="J10" s="81"/>
      <c r="K10" s="78"/>
      <c r="L10" s="78"/>
      <c r="M10" s="98">
        <f>MAX(J10:L10)</f>
        <v>0</v>
      </c>
      <c r="N10" s="99">
        <f>SUM(I10,M10)</f>
        <v>0</v>
      </c>
      <c r="O10" s="46"/>
      <c r="P10" s="95">
        <f t="shared" si="0"/>
      </c>
      <c r="Q10" s="85"/>
      <c r="R10"/>
    </row>
    <row r="11" spans="1:17" ht="15" customHeight="1" hidden="1">
      <c r="A11" s="54"/>
      <c r="B11" s="89"/>
      <c r="C11" s="84"/>
      <c r="D11" s="116"/>
      <c r="E11" s="117"/>
      <c r="F11" s="119"/>
      <c r="G11" s="62"/>
      <c r="H11" s="82"/>
      <c r="I11" s="97">
        <f>MAX(F11:H11)</f>
        <v>0</v>
      </c>
      <c r="J11" s="81"/>
      <c r="K11" s="78"/>
      <c r="L11" s="78"/>
      <c r="M11" s="98">
        <f>MAX(J11:L11)</f>
        <v>0</v>
      </c>
      <c r="N11" s="99">
        <f>SUM(I11,M11)</f>
        <v>0</v>
      </c>
      <c r="O11" s="46"/>
      <c r="P11" s="95">
        <f t="shared" si="0"/>
      </c>
      <c r="Q11" s="16"/>
    </row>
    <row r="12" spans="1:17" ht="15" customHeight="1" hidden="1">
      <c r="A12" s="53"/>
      <c r="B12" s="85"/>
      <c r="C12" s="79"/>
      <c r="D12" s="19"/>
      <c r="E12" s="118"/>
      <c r="F12" s="73"/>
      <c r="G12" s="60"/>
      <c r="H12" s="60"/>
      <c r="I12" s="97">
        <f>MAX(F12:H12)</f>
        <v>0</v>
      </c>
      <c r="J12" s="81"/>
      <c r="K12" s="78"/>
      <c r="L12" s="78"/>
      <c r="M12" s="98">
        <f>MAX(J12:L12)</f>
        <v>0</v>
      </c>
      <c r="N12" s="99">
        <f>SUM(I12,M12)</f>
        <v>0</v>
      </c>
      <c r="O12" s="46"/>
      <c r="P12" s="95">
        <f t="shared" si="0"/>
      </c>
      <c r="Q12" s="42"/>
    </row>
    <row r="13" spans="1:17" ht="15" customHeight="1" hidden="1">
      <c r="A13" s="53"/>
      <c r="B13" s="89"/>
      <c r="C13" s="93"/>
      <c r="D13" s="30"/>
      <c r="E13" s="31"/>
      <c r="F13" s="61"/>
      <c r="G13" s="62"/>
      <c r="H13" s="62"/>
      <c r="I13" s="97">
        <f aca="true" t="shared" si="1" ref="I13:I36">MAX(F13:H13)</f>
        <v>0</v>
      </c>
      <c r="J13" s="81"/>
      <c r="K13" s="78"/>
      <c r="L13" s="78"/>
      <c r="M13" s="98">
        <f aca="true" t="shared" si="2" ref="M13:M36">MAX(J13:L13)</f>
        <v>0</v>
      </c>
      <c r="N13" s="99">
        <f aca="true" t="shared" si="3" ref="N13:N36">SUM(I13,M13)</f>
        <v>0</v>
      </c>
      <c r="O13" s="46"/>
      <c r="P13" s="95">
        <f t="shared" si="0"/>
      </c>
      <c r="Q13" s="16"/>
    </row>
    <row r="14" spans="1:17" ht="15" customHeight="1" hidden="1">
      <c r="A14" s="53"/>
      <c r="B14" s="90"/>
      <c r="C14" s="28"/>
      <c r="D14" s="35"/>
      <c r="E14" s="38"/>
      <c r="F14" s="63"/>
      <c r="G14" s="64"/>
      <c r="H14" s="65"/>
      <c r="I14" s="97">
        <f t="shared" si="1"/>
        <v>0</v>
      </c>
      <c r="J14" s="81"/>
      <c r="K14" s="78"/>
      <c r="L14" s="78"/>
      <c r="M14" s="98">
        <f t="shared" si="2"/>
        <v>0</v>
      </c>
      <c r="N14" s="99">
        <f t="shared" si="3"/>
        <v>0</v>
      </c>
      <c r="O14" s="46"/>
      <c r="P14" s="95">
        <f t="shared" si="0"/>
      </c>
      <c r="Q14" s="43"/>
    </row>
    <row r="15" spans="1:17" ht="15" customHeight="1" hidden="1">
      <c r="A15" s="54"/>
      <c r="B15" s="89"/>
      <c r="C15" s="93"/>
      <c r="D15" s="30"/>
      <c r="E15" s="31"/>
      <c r="F15" s="80"/>
      <c r="G15" s="62"/>
      <c r="H15" s="82"/>
      <c r="I15" s="97">
        <f t="shared" si="1"/>
        <v>0</v>
      </c>
      <c r="J15" s="81"/>
      <c r="K15" s="78"/>
      <c r="L15" s="78"/>
      <c r="M15" s="98">
        <f t="shared" si="2"/>
        <v>0</v>
      </c>
      <c r="N15" s="99">
        <f t="shared" si="3"/>
        <v>0</v>
      </c>
      <c r="O15" s="46"/>
      <c r="P15" s="95">
        <f t="shared" si="0"/>
      </c>
      <c r="Q15" s="16"/>
    </row>
    <row r="16" spans="1:17" ht="15" customHeight="1" hidden="1">
      <c r="A16" s="53"/>
      <c r="B16" s="91"/>
      <c r="C16" s="94"/>
      <c r="D16" s="18"/>
      <c r="E16" s="26"/>
      <c r="F16" s="66"/>
      <c r="G16" s="67"/>
      <c r="H16" s="67"/>
      <c r="I16" s="97">
        <f t="shared" si="1"/>
        <v>0</v>
      </c>
      <c r="J16" s="81"/>
      <c r="K16" s="78"/>
      <c r="L16" s="78"/>
      <c r="M16" s="98">
        <f t="shared" si="2"/>
        <v>0</v>
      </c>
      <c r="N16" s="99">
        <f t="shared" si="3"/>
        <v>0</v>
      </c>
      <c r="O16" s="46"/>
      <c r="P16" s="95">
        <f t="shared" si="0"/>
      </c>
      <c r="Q16" s="43"/>
    </row>
    <row r="17" spans="1:17" ht="15" customHeight="1" hidden="1">
      <c r="A17" s="53"/>
      <c r="B17" s="87"/>
      <c r="C17" s="86"/>
      <c r="D17" s="37"/>
      <c r="E17" s="40"/>
      <c r="F17" s="68"/>
      <c r="G17" s="69"/>
      <c r="H17" s="69"/>
      <c r="I17" s="97">
        <f t="shared" si="1"/>
        <v>0</v>
      </c>
      <c r="J17" s="81"/>
      <c r="K17" s="78"/>
      <c r="L17" s="78"/>
      <c r="M17" s="98">
        <f t="shared" si="2"/>
        <v>0</v>
      </c>
      <c r="N17" s="99">
        <f t="shared" si="3"/>
        <v>0</v>
      </c>
      <c r="O17" s="46"/>
      <c r="P17" s="95">
        <f t="shared" si="0"/>
      </c>
      <c r="Q17" s="51"/>
    </row>
    <row r="18" spans="1:17" ht="15" customHeight="1" hidden="1">
      <c r="A18" s="53"/>
      <c r="B18" s="87"/>
      <c r="C18" s="86"/>
      <c r="D18" s="37"/>
      <c r="E18" s="40"/>
      <c r="F18" s="68"/>
      <c r="G18" s="69"/>
      <c r="H18" s="69"/>
      <c r="I18" s="97">
        <f t="shared" si="1"/>
        <v>0</v>
      </c>
      <c r="J18" s="81"/>
      <c r="K18" s="78"/>
      <c r="L18" s="78"/>
      <c r="M18" s="98">
        <f t="shared" si="2"/>
        <v>0</v>
      </c>
      <c r="N18" s="99">
        <f t="shared" si="3"/>
        <v>0</v>
      </c>
      <c r="O18" s="46"/>
      <c r="P18" s="95">
        <f t="shared" si="0"/>
      </c>
      <c r="Q18" s="16"/>
    </row>
    <row r="19" spans="1:17" ht="15" customHeight="1" hidden="1">
      <c r="A19" s="53"/>
      <c r="B19" s="87"/>
      <c r="C19" s="86"/>
      <c r="D19" s="37"/>
      <c r="E19" s="40"/>
      <c r="F19" s="68"/>
      <c r="G19" s="69"/>
      <c r="H19" s="69"/>
      <c r="I19" s="97">
        <f t="shared" si="1"/>
        <v>0</v>
      </c>
      <c r="J19" s="81"/>
      <c r="K19" s="78"/>
      <c r="L19" s="78"/>
      <c r="M19" s="98">
        <f t="shared" si="2"/>
        <v>0</v>
      </c>
      <c r="N19" s="99">
        <f t="shared" si="3"/>
        <v>0</v>
      </c>
      <c r="O19" s="46"/>
      <c r="P19" s="95">
        <f t="shared" si="0"/>
      </c>
      <c r="Q19" s="43"/>
    </row>
    <row r="20" spans="1:17" ht="15" customHeight="1" hidden="1">
      <c r="A20" s="54"/>
      <c r="B20" s="88"/>
      <c r="C20" s="48"/>
      <c r="D20" s="36"/>
      <c r="E20" s="39"/>
      <c r="F20" s="70"/>
      <c r="G20" s="71"/>
      <c r="H20" s="71"/>
      <c r="I20" s="97">
        <f t="shared" si="1"/>
        <v>0</v>
      </c>
      <c r="J20" s="81"/>
      <c r="K20" s="78"/>
      <c r="L20" s="78"/>
      <c r="M20" s="98">
        <f t="shared" si="2"/>
        <v>0</v>
      </c>
      <c r="N20" s="99">
        <f t="shared" si="3"/>
        <v>0</v>
      </c>
      <c r="O20" s="46"/>
      <c r="P20" s="95">
        <f t="shared" si="0"/>
      </c>
      <c r="Q20" s="52"/>
    </row>
    <row r="21" spans="1:17" ht="15" customHeight="1" hidden="1">
      <c r="A21" s="53"/>
      <c r="B21" s="88"/>
      <c r="C21" s="48"/>
      <c r="D21" s="36"/>
      <c r="E21" s="39"/>
      <c r="F21" s="70"/>
      <c r="G21" s="71"/>
      <c r="H21" s="71"/>
      <c r="I21" s="97">
        <f t="shared" si="1"/>
        <v>0</v>
      </c>
      <c r="J21" s="81"/>
      <c r="K21" s="78"/>
      <c r="L21" s="78"/>
      <c r="M21" s="98">
        <f t="shared" si="2"/>
        <v>0</v>
      </c>
      <c r="N21" s="99">
        <f t="shared" si="3"/>
        <v>0</v>
      </c>
      <c r="O21" s="46"/>
      <c r="P21" s="95">
        <f t="shared" si="0"/>
      </c>
      <c r="Q21" s="42"/>
    </row>
    <row r="22" spans="1:18" ht="15" customHeight="1" hidden="1">
      <c r="A22" s="53"/>
      <c r="B22" s="83"/>
      <c r="C22" s="44"/>
      <c r="D22" s="50"/>
      <c r="E22" s="39"/>
      <c r="F22" s="72"/>
      <c r="G22" s="58"/>
      <c r="H22" s="58"/>
      <c r="I22" s="97">
        <f t="shared" si="1"/>
        <v>0</v>
      </c>
      <c r="J22" s="81"/>
      <c r="K22" s="78"/>
      <c r="L22" s="78"/>
      <c r="M22" s="98">
        <f t="shared" si="2"/>
        <v>0</v>
      </c>
      <c r="N22" s="99">
        <f t="shared" si="3"/>
        <v>0</v>
      </c>
      <c r="O22" s="46"/>
      <c r="P22" s="95">
        <f t="shared" si="0"/>
      </c>
      <c r="Q22" s="42"/>
      <c r="R22" s="27"/>
    </row>
    <row r="23" spans="1:18" ht="15" customHeight="1" hidden="1">
      <c r="A23" s="54"/>
      <c r="B23" s="89"/>
      <c r="C23" s="49"/>
      <c r="D23" s="30"/>
      <c r="E23" s="39"/>
      <c r="F23" s="61"/>
      <c r="G23" s="62"/>
      <c r="H23" s="62"/>
      <c r="I23" s="97">
        <f t="shared" si="1"/>
        <v>0</v>
      </c>
      <c r="J23" s="81"/>
      <c r="K23" s="78"/>
      <c r="L23" s="78"/>
      <c r="M23" s="98">
        <f t="shared" si="2"/>
        <v>0</v>
      </c>
      <c r="N23" s="99">
        <f t="shared" si="3"/>
        <v>0</v>
      </c>
      <c r="O23" s="46"/>
      <c r="P23" s="95">
        <f t="shared" si="0"/>
      </c>
      <c r="Q23" s="43"/>
      <c r="R23" s="27"/>
    </row>
    <row r="24" spans="1:18" ht="15" customHeight="1" hidden="1">
      <c r="A24" s="53"/>
      <c r="B24" s="85"/>
      <c r="C24" s="20"/>
      <c r="D24" s="19"/>
      <c r="E24" s="39"/>
      <c r="F24" s="73"/>
      <c r="G24" s="60"/>
      <c r="H24" s="74"/>
      <c r="I24" s="97">
        <f t="shared" si="1"/>
        <v>0</v>
      </c>
      <c r="J24" s="81"/>
      <c r="K24" s="78"/>
      <c r="L24" s="78"/>
      <c r="M24" s="98">
        <f t="shared" si="2"/>
        <v>0</v>
      </c>
      <c r="N24" s="99">
        <f t="shared" si="3"/>
        <v>0</v>
      </c>
      <c r="O24" s="46"/>
      <c r="P24" s="95">
        <f t="shared" si="0"/>
      </c>
      <c r="Q24" s="42"/>
      <c r="R24" s="27"/>
    </row>
    <row r="25" spans="1:17" ht="15" customHeight="1" hidden="1">
      <c r="A25" s="53"/>
      <c r="B25" s="85"/>
      <c r="C25" s="20"/>
      <c r="D25" s="19"/>
      <c r="E25" s="39"/>
      <c r="F25" s="73"/>
      <c r="G25" s="60"/>
      <c r="H25" s="60"/>
      <c r="I25" s="97">
        <f t="shared" si="1"/>
        <v>0</v>
      </c>
      <c r="J25" s="81"/>
      <c r="K25" s="78"/>
      <c r="L25" s="78"/>
      <c r="M25" s="98">
        <f t="shared" si="2"/>
        <v>0</v>
      </c>
      <c r="N25" s="99">
        <f t="shared" si="3"/>
        <v>0</v>
      </c>
      <c r="O25" s="46"/>
      <c r="P25" s="95">
        <f t="shared" si="0"/>
      </c>
      <c r="Q25" s="42"/>
    </row>
    <row r="26" spans="1:17" ht="15" customHeight="1" hidden="1">
      <c r="A26" s="53"/>
      <c r="B26" s="89"/>
      <c r="C26" s="29"/>
      <c r="D26" s="30"/>
      <c r="E26" s="39"/>
      <c r="F26" s="61"/>
      <c r="G26" s="62"/>
      <c r="H26" s="62"/>
      <c r="I26" s="97">
        <f t="shared" si="1"/>
        <v>0</v>
      </c>
      <c r="J26" s="81"/>
      <c r="K26" s="78"/>
      <c r="L26" s="78"/>
      <c r="M26" s="98">
        <f t="shared" si="2"/>
        <v>0</v>
      </c>
      <c r="N26" s="99">
        <f t="shared" si="3"/>
        <v>0</v>
      </c>
      <c r="O26" s="46"/>
      <c r="P26" s="95">
        <f t="shared" si="0"/>
      </c>
      <c r="Q26" s="16"/>
    </row>
    <row r="27" spans="1:17" ht="15" customHeight="1" hidden="1">
      <c r="A27" s="54"/>
      <c r="B27" s="92"/>
      <c r="C27" s="17"/>
      <c r="D27" s="15"/>
      <c r="E27" s="39"/>
      <c r="F27" s="75"/>
      <c r="G27" s="76"/>
      <c r="H27" s="76"/>
      <c r="I27" s="97">
        <f t="shared" si="1"/>
        <v>0</v>
      </c>
      <c r="J27" s="81"/>
      <c r="K27" s="78"/>
      <c r="L27" s="78"/>
      <c r="M27" s="98">
        <f t="shared" si="2"/>
        <v>0</v>
      </c>
      <c r="N27" s="99">
        <f t="shared" si="3"/>
        <v>0</v>
      </c>
      <c r="O27" s="46"/>
      <c r="P27" s="95">
        <f t="shared" si="0"/>
      </c>
      <c r="Q27" s="43"/>
    </row>
    <row r="28" spans="1:17" ht="15" customHeight="1" hidden="1">
      <c r="A28" s="53"/>
      <c r="B28" s="89"/>
      <c r="C28" s="93"/>
      <c r="D28" s="30"/>
      <c r="E28" s="39"/>
      <c r="F28" s="61"/>
      <c r="G28" s="62"/>
      <c r="H28" s="62"/>
      <c r="I28" s="97">
        <f t="shared" si="1"/>
        <v>0</v>
      </c>
      <c r="J28" s="81"/>
      <c r="K28" s="78"/>
      <c r="L28" s="78"/>
      <c r="M28" s="98">
        <f t="shared" si="2"/>
        <v>0</v>
      </c>
      <c r="N28" s="99">
        <f t="shared" si="3"/>
        <v>0</v>
      </c>
      <c r="O28" s="46"/>
      <c r="P28" s="95">
        <f t="shared" si="0"/>
      </c>
      <c r="Q28" s="43"/>
    </row>
    <row r="29" spans="1:17" ht="15" customHeight="1" hidden="1">
      <c r="A29" s="53"/>
      <c r="B29" s="89"/>
      <c r="C29" s="93"/>
      <c r="D29" s="30"/>
      <c r="E29" s="39"/>
      <c r="F29" s="61"/>
      <c r="G29" s="62"/>
      <c r="H29" s="62"/>
      <c r="I29" s="97">
        <f t="shared" si="1"/>
        <v>0</v>
      </c>
      <c r="J29" s="81"/>
      <c r="K29" s="78"/>
      <c r="L29" s="78"/>
      <c r="M29" s="98">
        <f t="shared" si="2"/>
        <v>0</v>
      </c>
      <c r="N29" s="99">
        <f t="shared" si="3"/>
        <v>0</v>
      </c>
      <c r="O29" s="46"/>
      <c r="P29" s="95">
        <f t="shared" si="0"/>
      </c>
      <c r="Q29" s="16"/>
    </row>
    <row r="30" spans="1:17" ht="15" customHeight="1" hidden="1">
      <c r="A30" s="54"/>
      <c r="B30" s="89"/>
      <c r="C30" s="93"/>
      <c r="D30" s="30"/>
      <c r="E30" s="39"/>
      <c r="F30" s="61"/>
      <c r="G30" s="62"/>
      <c r="H30" s="62"/>
      <c r="I30" s="97">
        <f t="shared" si="1"/>
        <v>0</v>
      </c>
      <c r="J30" s="81"/>
      <c r="K30" s="78"/>
      <c r="L30" s="78"/>
      <c r="M30" s="98">
        <f t="shared" si="2"/>
        <v>0</v>
      </c>
      <c r="N30" s="99">
        <f t="shared" si="3"/>
        <v>0</v>
      </c>
      <c r="O30" s="46"/>
      <c r="P30" s="95">
        <f t="shared" si="0"/>
      </c>
      <c r="Q30" s="16"/>
    </row>
    <row r="31" spans="1:17" ht="15" customHeight="1" hidden="1">
      <c r="A31" s="53"/>
      <c r="B31" s="89"/>
      <c r="C31" s="93"/>
      <c r="D31" s="30"/>
      <c r="E31" s="39"/>
      <c r="F31" s="61"/>
      <c r="G31" s="62"/>
      <c r="H31" s="62"/>
      <c r="I31" s="97">
        <f t="shared" si="1"/>
        <v>0</v>
      </c>
      <c r="J31" s="81"/>
      <c r="K31" s="78"/>
      <c r="L31" s="78"/>
      <c r="M31" s="98">
        <f t="shared" si="2"/>
        <v>0</v>
      </c>
      <c r="N31" s="99">
        <f t="shared" si="3"/>
        <v>0</v>
      </c>
      <c r="O31" s="46"/>
      <c r="P31" s="95">
        <f t="shared" si="0"/>
      </c>
      <c r="Q31" s="43"/>
    </row>
    <row r="32" spans="1:18" ht="15" customHeight="1" hidden="1">
      <c r="A32" s="53"/>
      <c r="B32" s="85"/>
      <c r="C32" s="84"/>
      <c r="D32" s="19"/>
      <c r="E32" s="39"/>
      <c r="F32" s="73"/>
      <c r="G32" s="60"/>
      <c r="H32" s="60"/>
      <c r="I32" s="97">
        <f t="shared" si="1"/>
        <v>0</v>
      </c>
      <c r="J32" s="81"/>
      <c r="K32" s="78"/>
      <c r="L32" s="78"/>
      <c r="M32" s="98">
        <f t="shared" si="2"/>
        <v>0</v>
      </c>
      <c r="N32" s="99">
        <f t="shared" si="3"/>
        <v>0</v>
      </c>
      <c r="O32" s="46"/>
      <c r="P32" s="95">
        <f t="shared" si="0"/>
      </c>
      <c r="Q32" s="42"/>
      <c r="R32" s="27"/>
    </row>
    <row r="33" spans="1:18" ht="15" customHeight="1" hidden="1">
      <c r="A33" s="53"/>
      <c r="B33" s="42"/>
      <c r="C33" s="20"/>
      <c r="D33" s="19"/>
      <c r="E33" s="39"/>
      <c r="F33" s="73"/>
      <c r="G33" s="60"/>
      <c r="H33" s="60"/>
      <c r="I33" s="97">
        <f t="shared" si="1"/>
        <v>0</v>
      </c>
      <c r="J33" s="81"/>
      <c r="K33" s="78"/>
      <c r="L33" s="78"/>
      <c r="M33" s="98">
        <f t="shared" si="2"/>
        <v>0</v>
      </c>
      <c r="N33" s="99">
        <f t="shared" si="3"/>
        <v>0</v>
      </c>
      <c r="O33" s="46"/>
      <c r="P33" s="95">
        <f t="shared" si="0"/>
      </c>
      <c r="Q33" s="42"/>
      <c r="R33" s="27"/>
    </row>
    <row r="34" spans="1:18" ht="15" customHeight="1" hidden="1">
      <c r="A34" s="54"/>
      <c r="B34" s="32"/>
      <c r="C34" s="29"/>
      <c r="D34" s="30"/>
      <c r="E34" s="39"/>
      <c r="F34" s="61"/>
      <c r="G34" s="62"/>
      <c r="H34" s="62"/>
      <c r="I34" s="97">
        <f t="shared" si="1"/>
        <v>0</v>
      </c>
      <c r="J34" s="81"/>
      <c r="K34" s="78"/>
      <c r="L34" s="78"/>
      <c r="M34" s="98">
        <f t="shared" si="2"/>
        <v>0</v>
      </c>
      <c r="N34" s="99">
        <f t="shared" si="3"/>
        <v>0</v>
      </c>
      <c r="O34" s="46"/>
      <c r="P34" s="95">
        <f t="shared" si="0"/>
      </c>
      <c r="Q34" s="43"/>
      <c r="R34" s="27"/>
    </row>
    <row r="35" spans="1:18" ht="15" customHeight="1" hidden="1">
      <c r="A35" s="53"/>
      <c r="B35" s="41"/>
      <c r="C35" s="33"/>
      <c r="D35" s="34"/>
      <c r="E35" s="39"/>
      <c r="F35" s="77"/>
      <c r="G35" s="65"/>
      <c r="H35" s="65"/>
      <c r="I35" s="97">
        <f t="shared" si="1"/>
        <v>0</v>
      </c>
      <c r="J35" s="81"/>
      <c r="K35" s="78"/>
      <c r="L35" s="78"/>
      <c r="M35" s="98">
        <f t="shared" si="2"/>
        <v>0</v>
      </c>
      <c r="N35" s="99">
        <f t="shared" si="3"/>
        <v>0</v>
      </c>
      <c r="O35" s="46"/>
      <c r="P35" s="95">
        <f t="shared" si="0"/>
      </c>
      <c r="Q35" s="43"/>
      <c r="R35" s="27"/>
    </row>
    <row r="36" spans="1:18" ht="15" customHeight="1" hidden="1">
      <c r="A36" s="53"/>
      <c r="B36" s="32"/>
      <c r="C36" s="29"/>
      <c r="D36" s="30"/>
      <c r="E36" s="39"/>
      <c r="F36" s="61"/>
      <c r="G36" s="62"/>
      <c r="H36" s="62"/>
      <c r="I36" s="97">
        <f t="shared" si="1"/>
        <v>0</v>
      </c>
      <c r="J36" s="81"/>
      <c r="K36" s="78"/>
      <c r="L36" s="78"/>
      <c r="M36" s="98">
        <f t="shared" si="2"/>
        <v>0</v>
      </c>
      <c r="N36" s="99">
        <f t="shared" si="3"/>
        <v>0</v>
      </c>
      <c r="O36" s="46"/>
      <c r="P36" s="95">
        <f t="shared" si="0"/>
      </c>
      <c r="Q36" s="43"/>
      <c r="R36" s="27"/>
    </row>
    <row r="37" spans="10:12" ht="12.75">
      <c r="J37" s="47"/>
      <c r="K37" s="47"/>
      <c r="L37" s="47"/>
    </row>
    <row r="38" spans="5:6" ht="12.75">
      <c r="E38" s="167"/>
      <c r="F38" s="166" t="s">
        <v>168</v>
      </c>
    </row>
  </sheetData>
  <sheetProtection/>
  <mergeCells count="20"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</mergeCells>
  <conditionalFormatting sqref="F9:H36 J9:L36">
    <cfRule type="cellIs" priority="1" dxfId="60" operator="greaterThan" stopIfTrue="1">
      <formula>"n"</formula>
    </cfRule>
    <cfRule type="cellIs" priority="2" dxfId="1" operator="greaterThan" stopIfTrue="1">
      <formula>"b"</formula>
    </cfRule>
    <cfRule type="cellIs" priority="3" dxfId="0" operator="greaterThan" stopIfTrue="1">
      <formula>0</formula>
    </cfRule>
  </conditionalFormatting>
  <dataValidations count="1">
    <dataValidation type="whole" allowBlank="1" sqref="F22:H36">
      <formula1>0</formula1>
      <formula2>999</formula2>
    </dataValidation>
  </dataValidations>
  <printOptions/>
  <pageMargins left="0.7874015748031497" right="0.3937007874015748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Sporto klubas</dc:creator>
  <cp:keywords/>
  <dc:description/>
  <cp:lastModifiedBy>DELLPC</cp:lastModifiedBy>
  <cp:lastPrinted>2016-07-07T12:41:09Z</cp:lastPrinted>
  <dcterms:created xsi:type="dcterms:W3CDTF">2003-02-19T08:10:17Z</dcterms:created>
  <dcterms:modified xsi:type="dcterms:W3CDTF">2016-07-07T12:44:15Z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